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 tabRatio="786"/>
  </bookViews>
  <sheets>
    <sheet name="Bi Polar Analysis" sheetId="1" r:id="rId1"/>
    <sheet name="Questionnaire Totals" sheetId="2" r:id="rId2"/>
    <sheet name="Questionnaire DETAILED" sheetId="5" r:id="rId3"/>
    <sheet name="Sediment data" sheetId="3" r:id="rId4"/>
    <sheet name="Transect data" sheetId="4" r:id="rId5"/>
    <sheet name="Groyne data" sheetId="6" r:id="rId6"/>
  </sheets>
  <calcPr calcId="145621"/>
</workbook>
</file>

<file path=xl/calcChain.xml><?xml version="1.0" encoding="utf-8"?>
<calcChain xmlns="http://schemas.openxmlformats.org/spreadsheetml/2006/main">
  <c r="B38" i="6" l="1"/>
  <c r="B37" i="6"/>
  <c r="B36" i="6"/>
  <c r="B35" i="6"/>
  <c r="B30" i="2" l="1"/>
  <c r="B29" i="2"/>
  <c r="B28" i="2"/>
  <c r="B27" i="2"/>
  <c r="B26" i="2"/>
  <c r="AZ32" i="5"/>
  <c r="AZ31" i="5"/>
  <c r="AZ30" i="5"/>
  <c r="AZ29" i="5"/>
  <c r="AZ28" i="5"/>
  <c r="P5" i="3" l="1"/>
  <c r="Q5" i="3"/>
  <c r="R5" i="3"/>
  <c r="S5" i="3"/>
  <c r="P6" i="3"/>
  <c r="Q6" i="3"/>
  <c r="R6" i="3"/>
  <c r="S6" i="3"/>
  <c r="P7" i="3"/>
  <c r="Q7" i="3"/>
  <c r="R7" i="3"/>
  <c r="S7" i="3"/>
  <c r="P8" i="3"/>
  <c r="Q8" i="3"/>
  <c r="R8" i="3"/>
  <c r="S8" i="3"/>
  <c r="P9" i="3"/>
  <c r="Q9" i="3"/>
  <c r="R9" i="3"/>
  <c r="S9" i="3"/>
  <c r="P10" i="3"/>
  <c r="Q10" i="3"/>
  <c r="R10" i="3"/>
  <c r="S10" i="3"/>
  <c r="P11" i="3"/>
  <c r="Q11" i="3"/>
  <c r="R11" i="3"/>
  <c r="S11" i="3"/>
  <c r="P12" i="3"/>
  <c r="Q12" i="3"/>
  <c r="R12" i="3"/>
  <c r="S12" i="3"/>
  <c r="O5" i="3"/>
  <c r="O6" i="3"/>
  <c r="O7" i="3"/>
  <c r="O8" i="3"/>
  <c r="O9" i="3"/>
  <c r="O10" i="3"/>
  <c r="O11" i="3"/>
  <c r="O12" i="3"/>
  <c r="N5" i="3"/>
  <c r="N6" i="3"/>
  <c r="N7" i="3"/>
  <c r="N8" i="3"/>
  <c r="N9" i="3"/>
  <c r="N10" i="3"/>
  <c r="N11" i="3"/>
  <c r="N12" i="3"/>
  <c r="M12" i="3"/>
  <c r="S4" i="3"/>
  <c r="R4" i="3"/>
  <c r="Q4" i="3"/>
  <c r="E65" i="3"/>
  <c r="D65" i="3"/>
  <c r="C65" i="3"/>
  <c r="F64" i="3"/>
  <c r="F63" i="3"/>
  <c r="F62" i="3"/>
  <c r="F61" i="3"/>
  <c r="F60" i="3"/>
  <c r="F59" i="3"/>
  <c r="F58" i="3"/>
  <c r="F65" i="3" s="1"/>
  <c r="F57" i="3"/>
  <c r="F56" i="3"/>
  <c r="P4" i="3" s="1"/>
  <c r="C78" i="3"/>
  <c r="F77" i="3"/>
  <c r="F76" i="3"/>
  <c r="F75" i="3"/>
  <c r="F74" i="3"/>
  <c r="F73" i="3"/>
  <c r="F72" i="3"/>
  <c r="F71" i="3"/>
  <c r="F70" i="3"/>
  <c r="F69" i="3"/>
  <c r="E78" i="3"/>
  <c r="D78" i="3"/>
  <c r="E104" i="3"/>
  <c r="D104" i="3"/>
  <c r="C104" i="3"/>
  <c r="F103" i="3"/>
  <c r="F102" i="3"/>
  <c r="F101" i="3"/>
  <c r="F100" i="3"/>
  <c r="F99" i="3"/>
  <c r="F98" i="3"/>
  <c r="F97" i="3"/>
  <c r="F96" i="3"/>
  <c r="F95" i="3"/>
  <c r="F104" i="3" s="1"/>
  <c r="E91" i="3"/>
  <c r="D91" i="3"/>
  <c r="C91" i="3"/>
  <c r="F90" i="3"/>
  <c r="F89" i="3"/>
  <c r="F88" i="3"/>
  <c r="F87" i="3"/>
  <c r="F86" i="3"/>
  <c r="F85" i="3"/>
  <c r="F84" i="3"/>
  <c r="F83" i="3"/>
  <c r="F82" i="3"/>
  <c r="F91" i="3" s="1"/>
  <c r="E52" i="3"/>
  <c r="D52" i="3"/>
  <c r="C52" i="3"/>
  <c r="F51" i="3"/>
  <c r="F50" i="3"/>
  <c r="F49" i="3"/>
  <c r="F48" i="3"/>
  <c r="F47" i="3"/>
  <c r="F46" i="3"/>
  <c r="F45" i="3"/>
  <c r="F44" i="3"/>
  <c r="F43" i="3"/>
  <c r="F52" i="3" s="1"/>
  <c r="E39" i="3"/>
  <c r="D39" i="3"/>
  <c r="C39" i="3"/>
  <c r="F38" i="3"/>
  <c r="F37" i="3"/>
  <c r="F36" i="3"/>
  <c r="F35" i="3"/>
  <c r="F34" i="3"/>
  <c r="F33" i="3"/>
  <c r="F32" i="3"/>
  <c r="F31" i="3"/>
  <c r="F30" i="3"/>
  <c r="F39" i="3" s="1"/>
  <c r="E26" i="3"/>
  <c r="D26" i="3"/>
  <c r="C26" i="3"/>
  <c r="F25" i="3"/>
  <c r="F24" i="3"/>
  <c r="M11" i="3" s="1"/>
  <c r="F23" i="3"/>
  <c r="M10" i="3" s="1"/>
  <c r="F22" i="3"/>
  <c r="M9" i="3" s="1"/>
  <c r="F21" i="3"/>
  <c r="M8" i="3" s="1"/>
  <c r="F20" i="3"/>
  <c r="M7" i="3" s="1"/>
  <c r="F19" i="3"/>
  <c r="M6" i="3" s="1"/>
  <c r="F18" i="3"/>
  <c r="M5" i="3" s="1"/>
  <c r="F17" i="3"/>
  <c r="F5" i="3"/>
  <c r="L5" i="3" s="1"/>
  <c r="F6" i="3"/>
  <c r="L6" i="3" s="1"/>
  <c r="F7" i="3"/>
  <c r="L7" i="3" s="1"/>
  <c r="F8" i="3"/>
  <c r="L8" i="3" s="1"/>
  <c r="F9" i="3"/>
  <c r="L9" i="3" s="1"/>
  <c r="F10" i="3"/>
  <c r="L10" i="3" s="1"/>
  <c r="F11" i="3"/>
  <c r="L11" i="3" s="1"/>
  <c r="F12" i="3"/>
  <c r="L12" i="3" s="1"/>
  <c r="F4" i="3"/>
  <c r="D13" i="3"/>
  <c r="E13" i="3"/>
  <c r="C13" i="3"/>
  <c r="AZ26" i="5"/>
  <c r="B24" i="2" s="1"/>
  <c r="AZ25" i="5"/>
  <c r="B23" i="2" s="1"/>
  <c r="AZ24" i="5"/>
  <c r="B22" i="2" s="1"/>
  <c r="AZ23" i="5"/>
  <c r="B21" i="2" s="1"/>
  <c r="AZ21" i="5"/>
  <c r="B19" i="2" s="1"/>
  <c r="AZ20" i="5"/>
  <c r="B18" i="2" s="1"/>
  <c r="AZ18" i="5"/>
  <c r="B16" i="2" s="1"/>
  <c r="AZ17" i="5"/>
  <c r="B15" i="2" s="1"/>
  <c r="AZ15" i="5"/>
  <c r="B13" i="2" s="1"/>
  <c r="AZ14" i="5"/>
  <c r="B12" i="2" s="1"/>
  <c r="AZ12" i="5"/>
  <c r="B10" i="2" s="1"/>
  <c r="AZ11" i="5"/>
  <c r="B9" i="2" s="1"/>
  <c r="AZ9" i="5"/>
  <c r="B7" i="2" s="1"/>
  <c r="AZ8" i="5"/>
  <c r="B6" i="2" s="1"/>
  <c r="AZ5" i="5"/>
  <c r="B3" i="2" s="1"/>
  <c r="AZ6" i="5"/>
  <c r="B4" i="2" s="1"/>
  <c r="AZ4" i="5"/>
  <c r="B2" i="2" s="1"/>
  <c r="H4" i="1"/>
  <c r="H5" i="1"/>
  <c r="H6" i="1"/>
  <c r="H7" i="1"/>
  <c r="H8" i="1"/>
  <c r="H9" i="1"/>
  <c r="H3" i="1"/>
  <c r="C10" i="1"/>
  <c r="D10" i="1"/>
  <c r="E10" i="1"/>
  <c r="F10" i="1"/>
  <c r="G10" i="1"/>
  <c r="B10" i="1"/>
  <c r="F26" i="3" l="1"/>
  <c r="F13" i="3"/>
  <c r="N4" i="3"/>
  <c r="M4" i="3"/>
  <c r="F78" i="3"/>
  <c r="O4" i="3"/>
  <c r="L4" i="3"/>
</calcChain>
</file>

<file path=xl/sharedStrings.xml><?xml version="1.0" encoding="utf-8"?>
<sst xmlns="http://schemas.openxmlformats.org/spreadsheetml/2006/main" count="366" uniqueCount="154">
  <si>
    <t>Extra detail on criteria</t>
  </si>
  <si>
    <t>Impact on natural coastal processes</t>
  </si>
  <si>
    <t>Ecological value</t>
  </si>
  <si>
    <t>1. Newbiggin sea wall (NSW)</t>
  </si>
  <si>
    <t>2. Newbiggin beach nourishment (NBN)</t>
  </si>
  <si>
    <t>3. Blyth sea wall (BSW)</t>
  </si>
  <si>
    <t>4. Blyth groynes (BG)</t>
  </si>
  <si>
    <t>5. Meggies Burn sand dune (MB)</t>
  </si>
  <si>
    <t>TOTAL (possible Max - 14, possible minimum =-14</t>
  </si>
  <si>
    <t xml:space="preserve">Effectiveness </t>
  </si>
  <si>
    <t xml:space="preserve">Cost </t>
  </si>
  <si>
    <t xml:space="preserve">Aesthetics </t>
  </si>
  <si>
    <t xml:space="preserve">Impact on residential/commercial/public buildings </t>
  </si>
  <si>
    <t xml:space="preserve">Multipurpose? </t>
  </si>
  <si>
    <t>6. Natural Dune at Seaton Sluice (SS)</t>
  </si>
  <si>
    <t>Effective</t>
  </si>
  <si>
    <t>Ineffective</t>
  </si>
  <si>
    <t>Cheap</t>
  </si>
  <si>
    <t>Expensive</t>
  </si>
  <si>
    <t>Natural</t>
  </si>
  <si>
    <t>Unnatural</t>
  </si>
  <si>
    <t>Little impact</t>
  </si>
  <si>
    <t xml:space="preserve">High impact </t>
  </si>
  <si>
    <t>Allows other land uses</t>
  </si>
  <si>
    <t>Prevents other land uses</t>
  </si>
  <si>
    <t>High</t>
  </si>
  <si>
    <t>Low ecological value</t>
  </si>
  <si>
    <t>Low impact</t>
  </si>
  <si>
    <t>High Impact</t>
  </si>
  <si>
    <t>Criteria Totals</t>
  </si>
  <si>
    <r>
      <t>Effectiveness</t>
    </r>
    <r>
      <rPr>
        <sz val="9"/>
        <color theme="1"/>
        <rFont val="Calibri"/>
        <family val="2"/>
        <scheme val="minor"/>
      </rPr>
      <t xml:space="preserve"> – how good is the scheme at reducing coastal erosion? Does it protect lives and property really well?</t>
    </r>
  </si>
  <si>
    <r>
      <t>Cost</t>
    </r>
    <r>
      <rPr>
        <sz val="9"/>
        <color theme="1"/>
        <rFont val="Calibri"/>
        <family val="2"/>
        <scheme val="minor"/>
      </rPr>
      <t xml:space="preserve"> – Look at the amount of engineering, maintenance and building materials.  Look at the size of the defence.  Does it look cheap to construct and maintain or not?</t>
    </r>
  </si>
  <si>
    <r>
      <t>Aesthetics</t>
    </r>
    <r>
      <rPr>
        <sz val="9"/>
        <color theme="1"/>
        <rFont val="Calibri"/>
        <family val="2"/>
        <scheme val="minor"/>
      </rPr>
      <t xml:space="preserve"> – how well does the scheme blend in with the natural or built environment?</t>
    </r>
  </si>
  <si>
    <r>
      <t>Impact on residential/commercial/public buildings</t>
    </r>
    <r>
      <rPr>
        <sz val="9"/>
        <color theme="1"/>
        <rFont val="Calibri"/>
        <family val="2"/>
        <scheme val="minor"/>
      </rPr>
      <t xml:space="preserve"> – is the coastal defence intrusive to other land uses?</t>
    </r>
  </si>
  <si>
    <r>
      <t>Multipurpose?</t>
    </r>
    <r>
      <rPr>
        <sz val="9"/>
        <color theme="1"/>
        <rFont val="Calibri"/>
        <family val="2"/>
        <scheme val="minor"/>
      </rPr>
      <t xml:space="preserve"> Can the land at or near to the defence be used for other purposes?</t>
    </r>
  </si>
  <si>
    <r>
      <t>Ecological value</t>
    </r>
    <r>
      <rPr>
        <sz val="9"/>
        <color theme="1"/>
        <rFont val="Calibri"/>
        <family val="2"/>
        <scheme val="minor"/>
      </rPr>
      <t xml:space="preserve"> – can other plants, animals and insects (etc.) survive together with the coastal defence? </t>
    </r>
  </si>
  <si>
    <r>
      <t xml:space="preserve">Impact on natural coastal processes – </t>
    </r>
    <r>
      <rPr>
        <sz val="9"/>
        <color theme="1"/>
        <rFont val="Calibri"/>
        <family val="2"/>
        <scheme val="minor"/>
      </rPr>
      <t>erosion and deposition</t>
    </r>
  </si>
  <si>
    <t>How far away from the coast do you live?</t>
  </si>
  <si>
    <t>Less than a mile</t>
  </si>
  <si>
    <t>1 -3 miles</t>
  </si>
  <si>
    <t>Over 3 miles</t>
  </si>
  <si>
    <t>Do you feel threatened by the fact that the coast could erode and/or flood?</t>
  </si>
  <si>
    <t>Yes</t>
  </si>
  <si>
    <t>No</t>
  </si>
  <si>
    <t>Have you ever experienced coastal erosion or flooding at any time?</t>
  </si>
  <si>
    <t>Are you aware of the management schemes in action to try and protect the coast here?</t>
  </si>
  <si>
    <t>Do you feel safer knowing that there are coastal defences operating here?</t>
  </si>
  <si>
    <t>Do you feel that the management schemes are effective at protecting the coast?</t>
  </si>
  <si>
    <t>In your opinion, what should the Environment Agency do about coastal management on this coastline?</t>
  </si>
  <si>
    <t>Leave the existing measures in place and hold the line</t>
  </si>
  <si>
    <t>Implement more schemes to minimise the damage</t>
  </si>
  <si>
    <t>Try to completely stop coastal erosion</t>
  </si>
  <si>
    <t>Managed retreat – allow the coast to erode and slowly move out residents/landowners</t>
  </si>
  <si>
    <t>Where do you live?</t>
  </si>
  <si>
    <t>Respondant</t>
  </si>
  <si>
    <t>TOTAL</t>
  </si>
  <si>
    <t>MARK ALL RESPONSES IN THE CORRECT COLUMN WITH A "Y"</t>
  </si>
  <si>
    <t>Body Size</t>
  </si>
  <si>
    <t>Aperture</t>
  </si>
  <si>
    <t>2 mm</t>
  </si>
  <si>
    <t>900 microns</t>
  </si>
  <si>
    <t>600 microns</t>
  </si>
  <si>
    <t>400 microns</t>
  </si>
  <si>
    <t>250 microns</t>
  </si>
  <si>
    <t>200 microns</t>
  </si>
  <si>
    <t>140 microns</t>
  </si>
  <si>
    <t>125 microns</t>
  </si>
  <si>
    <t>63 microns</t>
  </si>
  <si>
    <t>Size of sediment</t>
  </si>
  <si>
    <t>Location of sample</t>
  </si>
  <si>
    <t>Newbiggin sea wall sample 1</t>
  </si>
  <si>
    <t>Newbiggin sea wall sample 2</t>
  </si>
  <si>
    <t>Newbiggin sea wall sample 3</t>
  </si>
  <si>
    <t>Newbiggin beach nourishment Sample 1</t>
  </si>
  <si>
    <t>Newbiggin beach nourishment Sample 2</t>
  </si>
  <si>
    <t>Newbiggin beach nourishment Sample 3</t>
  </si>
  <si>
    <t>Mean</t>
  </si>
  <si>
    <t>Newbiggin Natural Beach sample 1</t>
  </si>
  <si>
    <t>Newbiggin Natural Beach sample 2</t>
  </si>
  <si>
    <t>Newbiggin Natural Beach sample 3</t>
  </si>
  <si>
    <t>Blyth sea wall sample 1</t>
  </si>
  <si>
    <t>Blyth sea wall sample 2</t>
  </si>
  <si>
    <t>Blyth sea wall sample 3</t>
  </si>
  <si>
    <t>Meggies Burn sand dune sample 1</t>
  </si>
  <si>
    <t>Meggies Burn sand dune sample 2</t>
  </si>
  <si>
    <t>Meggies Burn sand dune sample 3</t>
  </si>
  <si>
    <t>Natural Dune at Seaton Sluice  sample 1</t>
  </si>
  <si>
    <t>Natural Dune at Seaton Sluice  sample 2</t>
  </si>
  <si>
    <t>Natural Dune at Seaton Sluice  sample 3</t>
  </si>
  <si>
    <t>OVERVIEW</t>
  </si>
  <si>
    <t xml:space="preserve">Newbiggin sea wall </t>
  </si>
  <si>
    <t>Newbiggin beach nourishment</t>
  </si>
  <si>
    <t>Blyth sea wall</t>
  </si>
  <si>
    <t>Blyth groynes DOWNDRIFT</t>
  </si>
  <si>
    <t>Blyth groynes UPDRIFT</t>
  </si>
  <si>
    <t>Meggies Burn sand dune</t>
  </si>
  <si>
    <t>Natural Dune at Seaton Sluice</t>
  </si>
  <si>
    <t>Newbiggin natural beach</t>
  </si>
  <si>
    <t>Blyth groynes updrift 1</t>
  </si>
  <si>
    <t>Blyth groynes updrift 2</t>
  </si>
  <si>
    <t>Blyth groynes updrift 3</t>
  </si>
  <si>
    <t>Blyth groynes downdrift 1</t>
  </si>
  <si>
    <t>Blyth groynes downdrift 2</t>
  </si>
  <si>
    <t>Blyth groynes downdrift 3</t>
  </si>
  <si>
    <t>NEWBIGGIN SEA WALL</t>
  </si>
  <si>
    <t>NEWBIGGIN BEACH NOURISHMENT</t>
  </si>
  <si>
    <t>NEWBIGGIN NATURAL BEACH</t>
  </si>
  <si>
    <t>BLYTH SEA WALL</t>
  </si>
  <si>
    <t>BLYTH GROYNES DOWNDRIFT</t>
  </si>
  <si>
    <t>BLYTH GROYNES UPDRIFT</t>
  </si>
  <si>
    <t>MEGGIE'S BURN NEW SAND SUNE</t>
  </si>
  <si>
    <t>NATURAL SANDDUNE</t>
  </si>
  <si>
    <t>Distance between ranging poles</t>
  </si>
  <si>
    <t>Gradient</t>
  </si>
  <si>
    <t>Sea</t>
  </si>
  <si>
    <t>Top of beach</t>
  </si>
  <si>
    <t>LOCATION:</t>
  </si>
  <si>
    <t>SOUTH</t>
  </si>
  <si>
    <t>NORTH</t>
  </si>
  <si>
    <t>Which do you prefer for managing the coastline?</t>
  </si>
  <si>
    <t>Sea walls</t>
  </si>
  <si>
    <t>Groynes</t>
  </si>
  <si>
    <t>Beach nourishment</t>
  </si>
  <si>
    <t>Building sand dunes</t>
  </si>
  <si>
    <t>Rock armour</t>
  </si>
  <si>
    <t xml:space="preserve">Width of beach </t>
  </si>
  <si>
    <t>Distance up drift from Groyne</t>
  </si>
  <si>
    <t>0m</t>
  </si>
  <si>
    <t>10m</t>
  </si>
  <si>
    <t>20m</t>
  </si>
  <si>
    <t>30m</t>
  </si>
  <si>
    <t>40m</t>
  </si>
  <si>
    <t>50m</t>
  </si>
  <si>
    <t>5m</t>
  </si>
  <si>
    <t>15m</t>
  </si>
  <si>
    <t>25m</t>
  </si>
  <si>
    <t>35m</t>
  </si>
  <si>
    <t>45m</t>
  </si>
  <si>
    <t>Sample 1</t>
  </si>
  <si>
    <t>Sample 2</t>
  </si>
  <si>
    <t>Sample 3</t>
  </si>
  <si>
    <t xml:space="preserve">Mean </t>
  </si>
  <si>
    <t>Quartile 1</t>
  </si>
  <si>
    <t>Interquartile Range</t>
  </si>
  <si>
    <t>Quartile 3</t>
  </si>
  <si>
    <t>Sample 4</t>
  </si>
  <si>
    <t>Sample 5</t>
  </si>
  <si>
    <t>Sample 6</t>
  </si>
  <si>
    <t>Sample 7</t>
  </si>
  <si>
    <t>Difference between height of beach and top of Groyne</t>
  </si>
  <si>
    <t>Distance down the beach from top of groyne</t>
  </si>
  <si>
    <t>Down drift of Groyne</t>
  </si>
  <si>
    <t>Updrift of Groyne</t>
  </si>
  <si>
    <t>Transect data ACROSS the Groynes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</si>
</sst>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omic Sans MS"/>
      <family val="4"/>
    </font>
    <font>
      <b/>
      <u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3" xfId="0" applyBorder="1" applyAlignment="1">
      <alignment textRotation="90"/>
    </xf>
    <xf numFmtId="0" fontId="0" fillId="0" borderId="3" xfId="0" applyBorder="1"/>
    <xf numFmtId="0" fontId="0" fillId="5" borderId="3" xfId="0" applyFont="1" applyFill="1" applyBorder="1"/>
    <xf numFmtId="0" fontId="5" fillId="5" borderId="3" xfId="0" applyFont="1" applyFill="1" applyBorder="1" applyAlignment="1">
      <alignment horizontal="center" textRotation="90"/>
    </xf>
    <xf numFmtId="0" fontId="0" fillId="5" borderId="13" xfId="0" applyFont="1" applyFill="1" applyBorder="1"/>
    <xf numFmtId="0" fontId="0" fillId="5" borderId="10" xfId="0" applyFont="1" applyFill="1" applyBorder="1"/>
    <xf numFmtId="0" fontId="0" fillId="5" borderId="12" xfId="0" applyFont="1" applyFill="1" applyBorder="1"/>
    <xf numFmtId="0" fontId="0" fillId="8" borderId="16" xfId="0" applyFont="1" applyFill="1" applyBorder="1"/>
    <xf numFmtId="0" fontId="0" fillId="8" borderId="17" xfId="0" applyFont="1" applyFill="1" applyBorder="1"/>
    <xf numFmtId="0" fontId="0" fillId="8" borderId="18" xfId="0" applyFont="1" applyFill="1" applyBorder="1"/>
    <xf numFmtId="0" fontId="4" fillId="7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vertical="center" wrapText="1"/>
    </xf>
    <xf numFmtId="0" fontId="0" fillId="5" borderId="20" xfId="0" applyFont="1" applyFill="1" applyBorder="1"/>
    <xf numFmtId="0" fontId="0" fillId="5" borderId="21" xfId="0" applyFont="1" applyFill="1" applyBorder="1"/>
    <xf numFmtId="0" fontId="0" fillId="8" borderId="23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0" borderId="0" xfId="0" applyFont="1" applyFill="1" applyBorder="1"/>
    <xf numFmtId="0" fontId="4" fillId="5" borderId="2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vertical="center" wrapText="1"/>
    </xf>
    <xf numFmtId="0" fontId="0" fillId="5" borderId="25" xfId="0" applyFont="1" applyFill="1" applyBorder="1"/>
    <xf numFmtId="0" fontId="0" fillId="5" borderId="6" xfId="0" applyFont="1" applyFill="1" applyBorder="1"/>
    <xf numFmtId="0" fontId="0" fillId="5" borderId="15" xfId="0" applyFont="1" applyFill="1" applyBorder="1"/>
    <xf numFmtId="0" fontId="5" fillId="5" borderId="26" xfId="0" applyFont="1" applyFill="1" applyBorder="1" applyAlignment="1">
      <alignment horizontal="center" textRotation="90"/>
    </xf>
    <xf numFmtId="0" fontId="5" fillId="5" borderId="27" xfId="0" applyFont="1" applyFill="1" applyBorder="1" applyAlignment="1">
      <alignment horizontal="center" textRotation="90"/>
    </xf>
    <xf numFmtId="0" fontId="5" fillId="5" borderId="28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wrapText="1"/>
    </xf>
    <xf numFmtId="0" fontId="0" fillId="8" borderId="29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textRotation="90"/>
    </xf>
    <xf numFmtId="0" fontId="9" fillId="0" borderId="0" xfId="0" applyFont="1" applyAlignment="1">
      <alignment vertical="center"/>
    </xf>
    <xf numFmtId="0" fontId="0" fillId="0" borderId="11" xfId="0" applyBorder="1"/>
    <xf numFmtId="0" fontId="0" fillId="0" borderId="14" xfId="0" applyBorder="1"/>
    <xf numFmtId="0" fontId="8" fillId="3" borderId="7" xfId="0" applyFont="1" applyFill="1" applyBorder="1" applyAlignment="1">
      <alignment horizontal="right" vertical="center" indent="1"/>
    </xf>
    <xf numFmtId="0" fontId="0" fillId="3" borderId="9" xfId="0" applyFill="1" applyBorder="1"/>
    <xf numFmtId="0" fontId="8" fillId="3" borderId="12" xfId="0" applyFont="1" applyFill="1" applyBorder="1" applyAlignment="1">
      <alignment horizontal="right" vertical="center" indent="1"/>
    </xf>
    <xf numFmtId="0" fontId="0" fillId="3" borderId="14" xfId="0" applyFill="1" applyBorder="1"/>
    <xf numFmtId="0" fontId="8" fillId="4" borderId="7" xfId="0" applyFont="1" applyFill="1" applyBorder="1" applyAlignment="1">
      <alignment horizontal="right" vertical="center" indent="1"/>
    </xf>
    <xf numFmtId="0" fontId="8" fillId="4" borderId="12" xfId="0" applyFont="1" applyFill="1" applyBorder="1" applyAlignment="1">
      <alignment horizontal="right" vertical="center" indent="1"/>
    </xf>
    <xf numFmtId="0" fontId="8" fillId="2" borderId="7" xfId="0" applyFont="1" applyFill="1" applyBorder="1" applyAlignment="1">
      <alignment horizontal="right" vertical="center" indent="1"/>
    </xf>
    <xf numFmtId="0" fontId="8" fillId="2" borderId="12" xfId="0" applyFont="1" applyFill="1" applyBorder="1" applyAlignment="1">
      <alignment horizontal="right" vertical="center" indent="1"/>
    </xf>
    <xf numFmtId="0" fontId="8" fillId="11" borderId="7" xfId="0" applyFont="1" applyFill="1" applyBorder="1" applyAlignment="1">
      <alignment horizontal="right" vertical="center" indent="1"/>
    </xf>
    <xf numFmtId="0" fontId="8" fillId="11" borderId="12" xfId="0" applyFont="1" applyFill="1" applyBorder="1" applyAlignment="1">
      <alignment horizontal="right" vertical="center" indent="1"/>
    </xf>
    <xf numFmtId="0" fontId="8" fillId="11" borderId="10" xfId="0" applyFont="1" applyFill="1" applyBorder="1" applyAlignment="1">
      <alignment horizontal="right" vertical="center" indent="1"/>
    </xf>
    <xf numFmtId="0" fontId="8" fillId="10" borderId="7" xfId="0" applyFont="1" applyFill="1" applyBorder="1" applyAlignment="1">
      <alignment horizontal="right" vertical="center" indent="1"/>
    </xf>
    <xf numFmtId="0" fontId="8" fillId="10" borderId="12" xfId="0" applyFont="1" applyFill="1" applyBorder="1" applyAlignment="1">
      <alignment horizontal="right" vertical="center" indent="1"/>
    </xf>
    <xf numFmtId="0" fontId="8" fillId="8" borderId="7" xfId="0" applyFont="1" applyFill="1" applyBorder="1" applyAlignment="1">
      <alignment horizontal="right" vertical="center" indent="1"/>
    </xf>
    <xf numFmtId="0" fontId="8" fillId="8" borderId="12" xfId="0" applyFont="1" applyFill="1" applyBorder="1" applyAlignment="1">
      <alignment horizontal="right" vertical="center" indent="1"/>
    </xf>
    <xf numFmtId="0" fontId="8" fillId="14" borderId="7" xfId="0" applyFont="1" applyFill="1" applyBorder="1" applyAlignment="1">
      <alignment horizontal="right" vertical="center" wrapText="1"/>
    </xf>
    <xf numFmtId="0" fontId="8" fillId="14" borderId="10" xfId="0" applyFont="1" applyFill="1" applyBorder="1" applyAlignment="1">
      <alignment horizontal="right" vertical="center" wrapText="1"/>
    </xf>
    <xf numFmtId="0" fontId="8" fillId="14" borderId="12" xfId="0" applyFont="1" applyFill="1" applyBorder="1" applyAlignment="1">
      <alignment horizontal="right" vertical="center" wrapText="1"/>
    </xf>
    <xf numFmtId="0" fontId="0" fillId="3" borderId="7" xfId="0" applyFill="1" applyBorder="1"/>
    <xf numFmtId="0" fontId="0" fillId="3" borderId="8" xfId="0" applyFill="1" applyBorder="1"/>
    <xf numFmtId="0" fontId="0" fillId="3" borderId="12" xfId="0" applyFill="1" applyBorder="1"/>
    <xf numFmtId="0" fontId="0" fillId="3" borderId="13" xfId="0" applyFill="1" applyBorder="1"/>
    <xf numFmtId="0" fontId="0" fillId="11" borderId="3" xfId="0" applyFill="1" applyBorder="1"/>
    <xf numFmtId="0" fontId="0" fillId="11" borderId="8" xfId="0" applyFill="1" applyBorder="1"/>
    <xf numFmtId="0" fontId="0" fillId="11" borderId="13" xfId="0" applyFill="1" applyBorder="1"/>
    <xf numFmtId="0" fontId="0" fillId="2" borderId="8" xfId="0" applyFill="1" applyBorder="1"/>
    <xf numFmtId="0" fontId="0" fillId="2" borderId="13" xfId="0" applyFill="1" applyBorder="1"/>
    <xf numFmtId="0" fontId="0" fillId="4" borderId="8" xfId="0" applyFill="1" applyBorder="1"/>
    <xf numFmtId="0" fontId="0" fillId="4" borderId="13" xfId="0" applyFill="1" applyBorder="1"/>
    <xf numFmtId="0" fontId="0" fillId="10" borderId="8" xfId="0" applyFill="1" applyBorder="1"/>
    <xf numFmtId="0" fontId="0" fillId="10" borderId="13" xfId="0" applyFill="1" applyBorder="1"/>
    <xf numFmtId="0" fontId="0" fillId="8" borderId="8" xfId="0" applyFill="1" applyBorder="1"/>
    <xf numFmtId="0" fontId="0" fillId="8" borderId="13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13" xfId="0" applyFill="1" applyBorder="1"/>
    <xf numFmtId="0" fontId="0" fillId="0" borderId="0" xfId="0" applyAlignment="1">
      <alignment horizontal="center"/>
    </xf>
    <xf numFmtId="0" fontId="0" fillId="11" borderId="19" xfId="0" applyFill="1" applyBorder="1"/>
    <xf numFmtId="0" fontId="0" fillId="11" borderId="20" xfId="0" applyFill="1" applyBorder="1"/>
    <xf numFmtId="0" fontId="0" fillId="11" borderId="21" xfId="0" applyFill="1" applyBorder="1"/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2" borderId="19" xfId="0" applyFill="1" applyBorder="1"/>
    <xf numFmtId="0" fontId="0" fillId="2" borderId="21" xfId="0" applyFill="1" applyBorder="1"/>
    <xf numFmtId="0" fontId="0" fillId="9" borderId="30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4" borderId="19" xfId="0" applyFill="1" applyBorder="1"/>
    <xf numFmtId="0" fontId="0" fillId="4" borderId="21" xfId="0" applyFill="1" applyBorder="1"/>
    <xf numFmtId="0" fontId="0" fillId="15" borderId="30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0" borderId="19" xfId="0" applyFill="1" applyBorder="1"/>
    <xf numFmtId="0" fontId="0" fillId="10" borderId="21" xfId="0" applyFill="1" applyBorder="1"/>
    <xf numFmtId="0" fontId="0" fillId="16" borderId="30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8" borderId="19" xfId="0" applyFill="1" applyBorder="1"/>
    <xf numFmtId="0" fontId="0" fillId="8" borderId="21" xfId="0" applyFill="1" applyBorder="1"/>
    <xf numFmtId="0" fontId="0" fillId="13" borderId="30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3" borderId="19" xfId="0" applyFill="1" applyBorder="1"/>
    <xf numFmtId="0" fontId="0" fillId="3" borderId="21" xfId="0" applyFill="1" applyBorder="1"/>
    <xf numFmtId="0" fontId="0" fillId="12" borderId="30" xfId="0" applyFill="1" applyBorder="1" applyAlignment="1">
      <alignment horizontal="center"/>
    </xf>
    <xf numFmtId="0" fontId="0" fillId="14" borderId="19" xfId="0" applyFill="1" applyBorder="1"/>
    <xf numFmtId="0" fontId="0" fillId="14" borderId="20" xfId="0" applyFill="1" applyBorder="1"/>
    <xf numFmtId="0" fontId="0" fillId="14" borderId="21" xfId="0" applyFill="1" applyBorder="1"/>
    <xf numFmtId="0" fontId="0" fillId="17" borderId="23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3" xfId="0" applyBorder="1"/>
    <xf numFmtId="0" fontId="0" fillId="17" borderId="26" xfId="0" applyFill="1" applyBorder="1"/>
    <xf numFmtId="0" fontId="0" fillId="17" borderId="27" xfId="0" applyFill="1" applyBorder="1" applyAlignment="1">
      <alignment vertical="center" wrapText="1"/>
    </xf>
    <xf numFmtId="0" fontId="0" fillId="17" borderId="27" xfId="0" applyFill="1" applyBorder="1"/>
    <xf numFmtId="0" fontId="0" fillId="17" borderId="34" xfId="0" applyFill="1" applyBorder="1"/>
    <xf numFmtId="0" fontId="5" fillId="0" borderId="0" xfId="0" applyFont="1" applyFill="1" applyBorder="1" applyAlignment="1">
      <alignment horizontal="center" textRotation="90"/>
    </xf>
    <xf numFmtId="0" fontId="0" fillId="0" borderId="0" xfId="0" applyFill="1" applyBorder="1"/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17" borderId="29" xfId="0" applyFill="1" applyBorder="1" applyAlignment="1">
      <alignment horizontal="center"/>
    </xf>
    <xf numFmtId="0" fontId="11" fillId="18" borderId="7" xfId="0" applyFont="1" applyFill="1" applyBorder="1" applyAlignment="1">
      <alignment horizontal="right" vertical="center" indent="1"/>
    </xf>
    <xf numFmtId="0" fontId="0" fillId="18" borderId="8" xfId="0" applyFill="1" applyBorder="1"/>
    <xf numFmtId="0" fontId="11" fillId="18" borderId="10" xfId="0" applyFont="1" applyFill="1" applyBorder="1" applyAlignment="1">
      <alignment horizontal="right" vertical="center" indent="1"/>
    </xf>
    <xf numFmtId="0" fontId="0" fillId="18" borderId="3" xfId="0" applyFill="1" applyBorder="1"/>
    <xf numFmtId="0" fontId="11" fillId="18" borderId="12" xfId="0" applyFont="1" applyFill="1" applyBorder="1" applyAlignment="1">
      <alignment horizontal="right" vertical="center" indent="1"/>
    </xf>
    <xf numFmtId="0" fontId="0" fillId="18" borderId="13" xfId="0" applyFill="1" applyBorder="1"/>
    <xf numFmtId="0" fontId="0" fillId="18" borderId="14" xfId="0" applyFill="1" applyBorder="1" applyAlignment="1">
      <alignment horizontal="center"/>
    </xf>
    <xf numFmtId="0" fontId="0" fillId="18" borderId="19" xfId="0" applyFill="1" applyBorder="1"/>
    <xf numFmtId="0" fontId="0" fillId="18" borderId="20" xfId="0" applyFill="1" applyBorder="1"/>
    <xf numFmtId="0" fontId="0" fillId="18" borderId="21" xfId="0" applyFill="1" applyBorder="1"/>
    <xf numFmtId="0" fontId="0" fillId="17" borderId="30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8" fillId="20" borderId="7" xfId="0" applyFont="1" applyFill="1" applyBorder="1" applyAlignment="1">
      <alignment horizontal="right" vertical="center" indent="1"/>
    </xf>
    <xf numFmtId="0" fontId="0" fillId="20" borderId="9" xfId="0" applyFill="1" applyBorder="1" applyAlignment="1">
      <alignment horizontal="center"/>
    </xf>
    <xf numFmtId="0" fontId="8" fillId="20" borderId="12" xfId="0" applyFont="1" applyFill="1" applyBorder="1" applyAlignment="1">
      <alignment horizontal="right" vertical="center" indent="1"/>
    </xf>
    <xf numFmtId="0" fontId="0" fillId="20" borderId="14" xfId="0" applyFill="1" applyBorder="1" applyAlignment="1">
      <alignment horizontal="center"/>
    </xf>
    <xf numFmtId="0" fontId="8" fillId="17" borderId="7" xfId="0" applyFont="1" applyFill="1" applyBorder="1" applyAlignment="1">
      <alignment horizontal="right" vertical="center" wrapText="1" indent="1"/>
    </xf>
    <xf numFmtId="0" fontId="0" fillId="17" borderId="9" xfId="0" applyFill="1" applyBorder="1" applyAlignment="1">
      <alignment horizontal="center"/>
    </xf>
    <xf numFmtId="0" fontId="8" fillId="17" borderId="10" xfId="0" applyFont="1" applyFill="1" applyBorder="1" applyAlignment="1">
      <alignment horizontal="right" vertical="center" wrapText="1" indent="1"/>
    </xf>
    <xf numFmtId="0" fontId="0" fillId="17" borderId="11" xfId="0" applyFill="1" applyBorder="1" applyAlignment="1">
      <alignment horizontal="center"/>
    </xf>
    <xf numFmtId="0" fontId="8" fillId="17" borderId="12" xfId="0" applyFont="1" applyFill="1" applyBorder="1" applyAlignment="1">
      <alignment horizontal="right" vertical="center" wrapText="1" indent="1"/>
    </xf>
    <xf numFmtId="0" fontId="0" fillId="17" borderId="14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6" fillId="21" borderId="7" xfId="0" applyFont="1" applyFill="1" applyBorder="1" applyAlignment="1">
      <alignment horizontal="center" vertical="center" wrapText="1"/>
    </xf>
    <xf numFmtId="0" fontId="0" fillId="21" borderId="8" xfId="0" applyFill="1" applyBorder="1"/>
    <xf numFmtId="0" fontId="0" fillId="21" borderId="9" xfId="0" applyFill="1" applyBorder="1"/>
    <xf numFmtId="0" fontId="6" fillId="21" borderId="10" xfId="0" applyFont="1" applyFill="1" applyBorder="1" applyAlignment="1">
      <alignment horizontal="center" vertical="center" wrapText="1"/>
    </xf>
    <xf numFmtId="0" fontId="0" fillId="21" borderId="3" xfId="0" applyFill="1" applyBorder="1"/>
    <xf numFmtId="0" fontId="0" fillId="21" borderId="11" xfId="0" applyFill="1" applyBorder="1"/>
    <xf numFmtId="0" fontId="6" fillId="21" borderId="12" xfId="0" applyFont="1" applyFill="1" applyBorder="1" applyAlignment="1">
      <alignment horizontal="center" vertical="center" wrapText="1"/>
    </xf>
    <xf numFmtId="0" fontId="0" fillId="21" borderId="13" xfId="0" applyFill="1" applyBorder="1"/>
    <xf numFmtId="0" fontId="0" fillId="21" borderId="14" xfId="0" applyFill="1" applyBorder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wrapText="1"/>
    </xf>
    <xf numFmtId="0" fontId="0" fillId="6" borderId="6" xfId="0" applyFill="1" applyBorder="1"/>
    <xf numFmtId="0" fontId="0" fillId="6" borderId="3" xfId="0" applyFill="1" applyBorder="1"/>
    <xf numFmtId="0" fontId="0" fillId="6" borderId="13" xfId="0" applyFill="1" applyBorder="1"/>
    <xf numFmtId="0" fontId="0" fillId="11" borderId="27" xfId="0" applyFill="1" applyBorder="1" applyAlignment="1">
      <alignment wrapText="1"/>
    </xf>
    <xf numFmtId="0" fontId="0" fillId="11" borderId="28" xfId="0" applyFill="1" applyBorder="1" applyAlignment="1">
      <alignment wrapText="1"/>
    </xf>
    <xf numFmtId="0" fontId="0" fillId="11" borderId="6" xfId="0" applyFill="1" applyBorder="1"/>
    <xf numFmtId="0" fontId="0" fillId="11" borderId="36" xfId="0" applyFill="1" applyBorder="1"/>
    <xf numFmtId="0" fontId="0" fillId="11" borderId="11" xfId="0" applyFill="1" applyBorder="1"/>
    <xf numFmtId="0" fontId="0" fillId="11" borderId="14" xfId="0" applyFill="1" applyBorder="1"/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8"/>
  <sheetViews>
    <sheetView tabSelected="1" zoomScale="110" zoomScaleNormal="110" workbookViewId="0">
      <selection activeCell="B10" sqref="B10"/>
    </sheetView>
  </sheetViews>
  <sheetFormatPr defaultRowHeight="15" x14ac:dyDescent="0.25"/>
  <cols>
    <col min="1" max="1" width="38.85546875" customWidth="1"/>
    <col min="2" max="8" width="5.7109375" customWidth="1"/>
    <col min="12" max="12" width="83.28515625" customWidth="1"/>
    <col min="13" max="13" width="17.140625" customWidth="1"/>
    <col min="14" max="18" width="3.7109375" customWidth="1"/>
    <col min="19" max="19" width="20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4.75" thickBot="1" x14ac:dyDescent="0.3">
      <c r="A2" s="27"/>
      <c r="B2" s="34" t="s">
        <v>3</v>
      </c>
      <c r="C2" s="35" t="s">
        <v>4</v>
      </c>
      <c r="D2" s="35" t="s">
        <v>5</v>
      </c>
      <c r="E2" s="35" t="s">
        <v>6</v>
      </c>
      <c r="F2" s="35" t="s">
        <v>7</v>
      </c>
      <c r="G2" s="36" t="s">
        <v>14</v>
      </c>
      <c r="H2" s="39" t="s">
        <v>29</v>
      </c>
      <c r="I2" s="1"/>
      <c r="J2" s="1"/>
      <c r="K2" s="1"/>
      <c r="L2" s="37" t="s">
        <v>0</v>
      </c>
      <c r="M2" s="14"/>
      <c r="N2" s="15">
        <v>2</v>
      </c>
      <c r="O2" s="15">
        <v>1</v>
      </c>
      <c r="P2" s="15">
        <v>0</v>
      </c>
      <c r="Q2" s="15">
        <v>-1</v>
      </c>
      <c r="R2" s="15">
        <v>-2</v>
      </c>
      <c r="S2" s="16"/>
    </row>
    <row r="3" spans="1:19" ht="15" customHeight="1" thickBot="1" x14ac:dyDescent="0.3">
      <c r="A3" s="28" t="s">
        <v>9</v>
      </c>
      <c r="B3" s="31"/>
      <c r="C3" s="32"/>
      <c r="D3" s="32"/>
      <c r="E3" s="32"/>
      <c r="F3" s="32"/>
      <c r="G3" s="33"/>
      <c r="H3" s="38">
        <f>SUM(B3:G3)</f>
        <v>0</v>
      </c>
      <c r="I3" s="1"/>
      <c r="J3" s="1"/>
      <c r="K3" s="1"/>
      <c r="L3" s="17" t="s">
        <v>30</v>
      </c>
      <c r="M3" s="18" t="s">
        <v>15</v>
      </c>
      <c r="N3" s="19"/>
      <c r="O3" s="19"/>
      <c r="P3" s="19"/>
      <c r="Q3" s="19"/>
      <c r="R3" s="19"/>
      <c r="S3" s="20" t="s">
        <v>16</v>
      </c>
    </row>
    <row r="4" spans="1:19" ht="31.5" customHeight="1" thickBot="1" x14ac:dyDescent="0.3">
      <c r="A4" s="29" t="s">
        <v>10</v>
      </c>
      <c r="B4" s="9"/>
      <c r="C4" s="6"/>
      <c r="D4" s="6"/>
      <c r="E4" s="6"/>
      <c r="F4" s="6"/>
      <c r="G4" s="23"/>
      <c r="H4" s="25">
        <f t="shared" ref="H4:H9" si="0">SUM(B4:G4)</f>
        <v>0</v>
      </c>
      <c r="I4" s="1"/>
      <c r="J4" s="1"/>
      <c r="K4" s="1"/>
      <c r="L4" s="21" t="s">
        <v>31</v>
      </c>
      <c r="M4" s="18" t="s">
        <v>17</v>
      </c>
      <c r="N4" s="19"/>
      <c r="O4" s="19"/>
      <c r="P4" s="19"/>
      <c r="Q4" s="19"/>
      <c r="R4" s="19"/>
      <c r="S4" s="20" t="s">
        <v>18</v>
      </c>
    </row>
    <row r="5" spans="1:19" ht="15.75" customHeight="1" thickBot="1" x14ac:dyDescent="0.3">
      <c r="A5" s="29" t="s">
        <v>11</v>
      </c>
      <c r="B5" s="9"/>
      <c r="C5" s="6"/>
      <c r="D5" s="6"/>
      <c r="E5" s="6"/>
      <c r="F5" s="6"/>
      <c r="G5" s="23"/>
      <c r="H5" s="25">
        <f t="shared" si="0"/>
        <v>0</v>
      </c>
      <c r="I5" s="1"/>
      <c r="J5" s="1"/>
      <c r="K5" s="1"/>
      <c r="L5" s="21" t="s">
        <v>32</v>
      </c>
      <c r="M5" s="18" t="s">
        <v>19</v>
      </c>
      <c r="N5" s="19"/>
      <c r="O5" s="19"/>
      <c r="P5" s="19"/>
      <c r="Q5" s="19"/>
      <c r="R5" s="19"/>
      <c r="S5" s="20" t="s">
        <v>20</v>
      </c>
    </row>
    <row r="6" spans="1:19" ht="15" customHeight="1" thickBot="1" x14ac:dyDescent="0.3">
      <c r="A6" s="29" t="s">
        <v>12</v>
      </c>
      <c r="B6" s="9"/>
      <c r="C6" s="6"/>
      <c r="D6" s="6"/>
      <c r="E6" s="6"/>
      <c r="F6" s="6"/>
      <c r="G6" s="23"/>
      <c r="H6" s="25">
        <f t="shared" si="0"/>
        <v>0</v>
      </c>
      <c r="I6" s="1"/>
      <c r="J6" s="1"/>
      <c r="K6" s="1"/>
      <c r="L6" s="21" t="s">
        <v>33</v>
      </c>
      <c r="M6" s="18" t="s">
        <v>21</v>
      </c>
      <c r="N6" s="19"/>
      <c r="O6" s="19"/>
      <c r="P6" s="19"/>
      <c r="Q6" s="19"/>
      <c r="R6" s="19"/>
      <c r="S6" s="20" t="s">
        <v>22</v>
      </c>
    </row>
    <row r="7" spans="1:19" ht="16.5" customHeight="1" thickBot="1" x14ac:dyDescent="0.3">
      <c r="A7" s="29" t="s">
        <v>13</v>
      </c>
      <c r="B7" s="9"/>
      <c r="C7" s="6"/>
      <c r="D7" s="6"/>
      <c r="E7" s="6"/>
      <c r="F7" s="6"/>
      <c r="G7" s="23"/>
      <c r="H7" s="25">
        <f t="shared" si="0"/>
        <v>0</v>
      </c>
      <c r="I7" s="1"/>
      <c r="J7" s="1"/>
      <c r="K7" s="1"/>
      <c r="L7" s="21" t="s">
        <v>34</v>
      </c>
      <c r="M7" s="18" t="s">
        <v>23</v>
      </c>
      <c r="N7" s="19"/>
      <c r="O7" s="19"/>
      <c r="P7" s="19"/>
      <c r="Q7" s="19"/>
      <c r="R7" s="19"/>
      <c r="S7" s="20" t="s">
        <v>24</v>
      </c>
    </row>
    <row r="8" spans="1:19" ht="19.5" customHeight="1" thickBot="1" x14ac:dyDescent="0.3">
      <c r="A8" s="29" t="s">
        <v>2</v>
      </c>
      <c r="B8" s="9"/>
      <c r="C8" s="6"/>
      <c r="D8" s="6"/>
      <c r="E8" s="6"/>
      <c r="F8" s="6"/>
      <c r="G8" s="23"/>
      <c r="H8" s="25">
        <f t="shared" si="0"/>
        <v>0</v>
      </c>
      <c r="I8" s="1"/>
      <c r="J8" s="1"/>
      <c r="K8" s="1"/>
      <c r="L8" s="21" t="s">
        <v>35</v>
      </c>
      <c r="M8" s="18" t="s">
        <v>25</v>
      </c>
      <c r="N8" s="19"/>
      <c r="O8" s="19"/>
      <c r="P8" s="19"/>
      <c r="Q8" s="19"/>
      <c r="R8" s="19"/>
      <c r="S8" s="20" t="s">
        <v>26</v>
      </c>
    </row>
    <row r="9" spans="1:19" ht="18.75" customHeight="1" thickBot="1" x14ac:dyDescent="0.3">
      <c r="A9" s="30" t="s">
        <v>1</v>
      </c>
      <c r="B9" s="10"/>
      <c r="C9" s="8"/>
      <c r="D9" s="8"/>
      <c r="E9" s="8"/>
      <c r="F9" s="8"/>
      <c r="G9" s="24"/>
      <c r="H9" s="26">
        <f t="shared" si="0"/>
        <v>0</v>
      </c>
      <c r="I9" s="1"/>
      <c r="J9" s="1"/>
      <c r="K9" s="1"/>
      <c r="L9" s="21" t="s">
        <v>36</v>
      </c>
      <c r="M9" s="18" t="s">
        <v>27</v>
      </c>
      <c r="N9" s="19"/>
      <c r="O9" s="19"/>
      <c r="P9" s="19"/>
      <c r="Q9" s="19"/>
      <c r="R9" s="19"/>
      <c r="S9" s="20" t="s">
        <v>28</v>
      </c>
    </row>
    <row r="10" spans="1:19" ht="13.5" customHeight="1" thickBot="1" x14ac:dyDescent="0.3">
      <c r="A10" s="22" t="s">
        <v>8</v>
      </c>
      <c r="B10" s="11">
        <f>SUM(B3:B9)</f>
        <v>0</v>
      </c>
      <c r="C10" s="12">
        <f t="shared" ref="C10:G10" si="1">SUM(C3:C9)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3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3" spans="1:19" x14ac:dyDescent="0.25">
      <c r="J13" s="2">
        <v>1</v>
      </c>
    </row>
    <row r="18" spans="10:10" ht="15.75" x14ac:dyDescent="0.3">
      <c r="J18" s="3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30"/>
  <sheetViews>
    <sheetView workbookViewId="0">
      <selection activeCell="J24" sqref="J24"/>
    </sheetView>
  </sheetViews>
  <sheetFormatPr defaultRowHeight="15" x14ac:dyDescent="0.25"/>
  <cols>
    <col min="1" max="1" width="29.7109375" customWidth="1"/>
  </cols>
  <sheetData>
    <row r="1" spans="1:2" ht="16.5" thickBot="1" x14ac:dyDescent="0.3">
      <c r="A1" s="40" t="s">
        <v>37</v>
      </c>
    </row>
    <row r="2" spans="1:2" ht="15.75" x14ac:dyDescent="0.25">
      <c r="A2" s="51" t="s">
        <v>38</v>
      </c>
      <c r="B2" s="112">
        <f>'Questionnaire DETAILED'!AZ4</f>
        <v>0</v>
      </c>
    </row>
    <row r="3" spans="1:2" ht="15.75" x14ac:dyDescent="0.25">
      <c r="A3" s="53" t="s">
        <v>39</v>
      </c>
      <c r="B3" s="113">
        <f>'Questionnaire DETAILED'!AZ5</f>
        <v>0</v>
      </c>
    </row>
    <row r="4" spans="1:2" ht="16.5" thickBot="1" x14ac:dyDescent="0.3">
      <c r="A4" s="52" t="s">
        <v>40</v>
      </c>
      <c r="B4" s="114">
        <f>'Questionnaire DETAILED'!AZ6</f>
        <v>0</v>
      </c>
    </row>
    <row r="5" spans="1:2" ht="16.5" thickBot="1" x14ac:dyDescent="0.3">
      <c r="A5" s="40" t="s">
        <v>41</v>
      </c>
      <c r="B5" s="79"/>
    </row>
    <row r="6" spans="1:2" ht="15.75" x14ac:dyDescent="0.25">
      <c r="A6" s="49" t="s">
        <v>42</v>
      </c>
      <c r="B6" s="155">
        <f>'Questionnaire DETAILED'!AZ8</f>
        <v>0</v>
      </c>
    </row>
    <row r="7" spans="1:2" ht="16.5" thickBot="1" x14ac:dyDescent="0.3">
      <c r="A7" s="50" t="s">
        <v>43</v>
      </c>
      <c r="B7" s="156">
        <f>'Questionnaire DETAILED'!AZ9</f>
        <v>0</v>
      </c>
    </row>
    <row r="8" spans="1:2" ht="16.5" thickBot="1" x14ac:dyDescent="0.3">
      <c r="A8" s="40" t="s">
        <v>44</v>
      </c>
      <c r="B8" s="79"/>
    </row>
    <row r="9" spans="1:2" ht="15.75" x14ac:dyDescent="0.25">
      <c r="A9" s="47" t="s">
        <v>42</v>
      </c>
      <c r="B9" s="157">
        <f>'Questionnaire DETAILED'!AZ11</f>
        <v>0</v>
      </c>
    </row>
    <row r="10" spans="1:2" ht="16.5" thickBot="1" x14ac:dyDescent="0.3">
      <c r="A10" s="48" t="s">
        <v>43</v>
      </c>
      <c r="B10" s="158">
        <f>'Questionnaire DETAILED'!AZ12</f>
        <v>0</v>
      </c>
    </row>
    <row r="11" spans="1:2" ht="16.5" thickBot="1" x14ac:dyDescent="0.3">
      <c r="A11" s="40" t="s">
        <v>45</v>
      </c>
      <c r="B11" s="79"/>
    </row>
    <row r="12" spans="1:2" ht="15.75" x14ac:dyDescent="0.25">
      <c r="A12" s="54" t="s">
        <v>42</v>
      </c>
      <c r="B12" s="159">
        <f>'Questionnaire DETAILED'!AZ14</f>
        <v>0</v>
      </c>
    </row>
    <row r="13" spans="1:2" ht="16.5" thickBot="1" x14ac:dyDescent="0.3">
      <c r="A13" s="55" t="s">
        <v>43</v>
      </c>
      <c r="B13" s="160">
        <f>'Questionnaire DETAILED'!AZ15</f>
        <v>0</v>
      </c>
    </row>
    <row r="14" spans="1:2" ht="16.5" thickBot="1" x14ac:dyDescent="0.3">
      <c r="A14" s="40" t="s">
        <v>46</v>
      </c>
      <c r="B14" s="79"/>
    </row>
    <row r="15" spans="1:2" ht="15.75" x14ac:dyDescent="0.25">
      <c r="A15" s="56" t="s">
        <v>42</v>
      </c>
      <c r="B15" s="161">
        <f>'Questionnaire DETAILED'!AZ17</f>
        <v>0</v>
      </c>
    </row>
    <row r="16" spans="1:2" ht="16.5" thickBot="1" x14ac:dyDescent="0.3">
      <c r="A16" s="57" t="s">
        <v>43</v>
      </c>
      <c r="B16" s="162">
        <f>'Questionnaire DETAILED'!AZ18</f>
        <v>0</v>
      </c>
    </row>
    <row r="17" spans="1:2" ht="16.5" thickBot="1" x14ac:dyDescent="0.3">
      <c r="A17" s="40" t="s">
        <v>47</v>
      </c>
      <c r="B17" s="79"/>
    </row>
    <row r="18" spans="1:2" ht="15.75" x14ac:dyDescent="0.25">
      <c r="A18" s="163" t="s">
        <v>42</v>
      </c>
      <c r="B18" s="164">
        <f>'Questionnaire DETAILED'!AZ20</f>
        <v>0</v>
      </c>
    </row>
    <row r="19" spans="1:2" ht="16.5" thickBot="1" x14ac:dyDescent="0.3">
      <c r="A19" s="165" t="s">
        <v>43</v>
      </c>
      <c r="B19" s="166">
        <f>'Questionnaire DETAILED'!AZ21</f>
        <v>0</v>
      </c>
    </row>
    <row r="20" spans="1:2" ht="16.5" thickBot="1" x14ac:dyDescent="0.3">
      <c r="A20" s="40" t="s">
        <v>48</v>
      </c>
      <c r="B20" s="79"/>
    </row>
    <row r="21" spans="1:2" ht="31.5" x14ac:dyDescent="0.25">
      <c r="A21" s="167" t="s">
        <v>49</v>
      </c>
      <c r="B21" s="168">
        <f>'Questionnaire DETAILED'!AZ23</f>
        <v>0</v>
      </c>
    </row>
    <row r="22" spans="1:2" ht="31.5" x14ac:dyDescent="0.25">
      <c r="A22" s="169" t="s">
        <v>50</v>
      </c>
      <c r="B22" s="170">
        <f>'Questionnaire DETAILED'!AZ24</f>
        <v>0</v>
      </c>
    </row>
    <row r="23" spans="1:2" ht="31.5" x14ac:dyDescent="0.25">
      <c r="A23" s="169" t="s">
        <v>51</v>
      </c>
      <c r="B23" s="170">
        <f>'Questionnaire DETAILED'!AZ25</f>
        <v>0</v>
      </c>
    </row>
    <row r="24" spans="1:2" ht="48" thickBot="1" x14ac:dyDescent="0.3">
      <c r="A24" s="171" t="s">
        <v>52</v>
      </c>
      <c r="B24" s="172">
        <f>'Questionnaire DETAILED'!AZ26</f>
        <v>0</v>
      </c>
    </row>
    <row r="25" spans="1:2" ht="15.75" thickBot="1" x14ac:dyDescent="0.3">
      <c r="A25" s="139" t="s">
        <v>119</v>
      </c>
      <c r="B25" s="126"/>
    </row>
    <row r="26" spans="1:2" ht="15.75" thickBot="1" x14ac:dyDescent="0.3">
      <c r="A26" s="141" t="s">
        <v>120</v>
      </c>
      <c r="B26" s="147">
        <f>'Questionnaire DETAILED'!AZ28</f>
        <v>0</v>
      </c>
    </row>
    <row r="27" spans="1:2" ht="15.75" thickBot="1" x14ac:dyDescent="0.3">
      <c r="A27" s="143" t="s">
        <v>124</v>
      </c>
      <c r="B27" s="147">
        <f>'Questionnaire DETAILED'!AZ29</f>
        <v>0</v>
      </c>
    </row>
    <row r="28" spans="1:2" ht="15.75" thickBot="1" x14ac:dyDescent="0.3">
      <c r="A28" s="143" t="s">
        <v>121</v>
      </c>
      <c r="B28" s="147">
        <f>'Questionnaire DETAILED'!AZ30</f>
        <v>0</v>
      </c>
    </row>
    <row r="29" spans="1:2" ht="15.75" thickBot="1" x14ac:dyDescent="0.3">
      <c r="A29" s="143" t="s">
        <v>122</v>
      </c>
      <c r="B29" s="147">
        <f>'Questionnaire DETAILED'!AZ31</f>
        <v>0</v>
      </c>
    </row>
    <row r="30" spans="1:2" ht="15.75" thickBot="1" x14ac:dyDescent="0.3">
      <c r="A30" s="145" t="s">
        <v>123</v>
      </c>
      <c r="B30" s="147">
        <f>'Questionnaire DETAILED'!AZ32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Z32"/>
  <sheetViews>
    <sheetView workbookViewId="0">
      <selection activeCell="M9" sqref="B8:M9"/>
    </sheetView>
  </sheetViews>
  <sheetFormatPr defaultRowHeight="15" x14ac:dyDescent="0.25"/>
  <cols>
    <col min="1" max="1" width="22.7109375" customWidth="1"/>
    <col min="2" max="51" width="4.7109375" customWidth="1"/>
  </cols>
  <sheetData>
    <row r="1" spans="1:52" x14ac:dyDescent="0.25">
      <c r="A1" s="61" t="s">
        <v>54</v>
      </c>
      <c r="B1" s="62">
        <v>1</v>
      </c>
      <c r="C1" s="62">
        <v>2</v>
      </c>
      <c r="D1" s="62">
        <v>3</v>
      </c>
      <c r="E1" s="62">
        <v>4</v>
      </c>
      <c r="F1" s="62">
        <v>5</v>
      </c>
      <c r="G1" s="62">
        <v>6</v>
      </c>
      <c r="H1" s="62">
        <v>7</v>
      </c>
      <c r="I1" s="62">
        <v>8</v>
      </c>
      <c r="J1" s="62">
        <v>9</v>
      </c>
      <c r="K1" s="62">
        <v>10</v>
      </c>
      <c r="L1" s="62">
        <v>11</v>
      </c>
      <c r="M1" s="62">
        <v>12</v>
      </c>
      <c r="N1" s="62">
        <v>13</v>
      </c>
      <c r="O1" s="62">
        <v>14</v>
      </c>
      <c r="P1" s="62">
        <v>15</v>
      </c>
      <c r="Q1" s="62">
        <v>16</v>
      </c>
      <c r="R1" s="62">
        <v>17</v>
      </c>
      <c r="S1" s="62">
        <v>18</v>
      </c>
      <c r="T1" s="62">
        <v>19</v>
      </c>
      <c r="U1" s="62">
        <v>20</v>
      </c>
      <c r="V1" s="62">
        <v>21</v>
      </c>
      <c r="W1" s="62">
        <v>22</v>
      </c>
      <c r="X1" s="62">
        <v>23</v>
      </c>
      <c r="Y1" s="62">
        <v>24</v>
      </c>
      <c r="Z1" s="62">
        <v>25</v>
      </c>
      <c r="AA1" s="62">
        <v>26</v>
      </c>
      <c r="AB1" s="62">
        <v>27</v>
      </c>
      <c r="AC1" s="62">
        <v>28</v>
      </c>
      <c r="AD1" s="62">
        <v>29</v>
      </c>
      <c r="AE1" s="62">
        <v>30</v>
      </c>
      <c r="AF1" s="62">
        <v>31</v>
      </c>
      <c r="AG1" s="62">
        <v>32</v>
      </c>
      <c r="AH1" s="62">
        <v>33</v>
      </c>
      <c r="AI1" s="62">
        <v>34</v>
      </c>
      <c r="AJ1" s="62">
        <v>35</v>
      </c>
      <c r="AK1" s="62">
        <v>36</v>
      </c>
      <c r="AL1" s="62">
        <v>37</v>
      </c>
      <c r="AM1" s="62">
        <v>38</v>
      </c>
      <c r="AN1" s="62">
        <v>39</v>
      </c>
      <c r="AO1" s="62">
        <v>40</v>
      </c>
      <c r="AP1" s="62">
        <v>41</v>
      </c>
      <c r="AQ1" s="62">
        <v>42</v>
      </c>
      <c r="AR1" s="62">
        <v>43</v>
      </c>
      <c r="AS1" s="62">
        <v>44</v>
      </c>
      <c r="AT1" s="62">
        <v>45</v>
      </c>
      <c r="AU1" s="62">
        <v>46</v>
      </c>
      <c r="AV1" s="62">
        <v>47</v>
      </c>
      <c r="AW1" s="62">
        <v>48</v>
      </c>
      <c r="AX1" s="62">
        <v>49</v>
      </c>
      <c r="AY1" s="44">
        <v>50</v>
      </c>
    </row>
    <row r="2" spans="1:52" ht="15.75" thickBot="1" x14ac:dyDescent="0.3">
      <c r="A2" s="63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46"/>
    </row>
    <row r="3" spans="1:52" ht="16.5" thickBot="1" x14ac:dyDescent="0.3">
      <c r="A3" s="40" t="s">
        <v>37</v>
      </c>
      <c r="K3" t="s">
        <v>56</v>
      </c>
      <c r="AZ3" s="83" t="s">
        <v>55</v>
      </c>
    </row>
    <row r="4" spans="1:52" ht="15.75" x14ac:dyDescent="0.25">
      <c r="A4" s="51" t="s">
        <v>38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80"/>
      <c r="AZ4" s="84">
        <f>COUNTIF(B4:AY4,"y")</f>
        <v>0</v>
      </c>
    </row>
    <row r="5" spans="1:52" ht="15.75" x14ac:dyDescent="0.25">
      <c r="A5" s="53" t="s">
        <v>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81"/>
      <c r="AZ5" s="84">
        <f t="shared" ref="AZ5:AZ32" si="0">COUNTIF(B5:AY5,"y")</f>
        <v>0</v>
      </c>
    </row>
    <row r="6" spans="1:52" ht="16.5" thickBot="1" x14ac:dyDescent="0.3">
      <c r="A6" s="52" t="s">
        <v>40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82"/>
      <c r="AZ6" s="87">
        <f t="shared" si="0"/>
        <v>0</v>
      </c>
    </row>
    <row r="7" spans="1:52" ht="16.5" thickBot="1" x14ac:dyDescent="0.3">
      <c r="A7" s="40" t="s">
        <v>41</v>
      </c>
      <c r="AZ7" s="88" t="s">
        <v>55</v>
      </c>
    </row>
    <row r="8" spans="1:52" ht="15.75" x14ac:dyDescent="0.25">
      <c r="A8" s="49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85"/>
      <c r="AZ8" s="89">
        <f t="shared" si="0"/>
        <v>0</v>
      </c>
    </row>
    <row r="9" spans="1:52" ht="16.5" thickBot="1" x14ac:dyDescent="0.3">
      <c r="A9" s="50" t="s">
        <v>43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86"/>
      <c r="AZ9" s="92">
        <f t="shared" si="0"/>
        <v>0</v>
      </c>
    </row>
    <row r="10" spans="1:52" ht="16.5" thickBot="1" x14ac:dyDescent="0.3">
      <c r="A10" s="40" t="s">
        <v>44</v>
      </c>
      <c r="AZ10" s="93" t="s">
        <v>55</v>
      </c>
    </row>
    <row r="11" spans="1:52" ht="15.75" x14ac:dyDescent="0.25">
      <c r="A11" s="47" t="s">
        <v>42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90"/>
      <c r="AZ11" s="94">
        <f t="shared" si="0"/>
        <v>0</v>
      </c>
    </row>
    <row r="12" spans="1:52" ht="16.5" thickBot="1" x14ac:dyDescent="0.3">
      <c r="A12" s="48" t="s">
        <v>43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91"/>
      <c r="AZ12" s="97">
        <f t="shared" si="0"/>
        <v>0</v>
      </c>
    </row>
    <row r="13" spans="1:52" ht="16.5" thickBot="1" x14ac:dyDescent="0.3">
      <c r="A13" s="40" t="s">
        <v>45</v>
      </c>
      <c r="AZ13" s="98" t="s">
        <v>55</v>
      </c>
    </row>
    <row r="14" spans="1:52" ht="15.75" x14ac:dyDescent="0.25">
      <c r="A14" s="54" t="s">
        <v>42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95"/>
      <c r="AZ14" s="99">
        <f t="shared" si="0"/>
        <v>0</v>
      </c>
    </row>
    <row r="15" spans="1:52" ht="16.5" thickBot="1" x14ac:dyDescent="0.3">
      <c r="A15" s="55" t="s">
        <v>43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96"/>
      <c r="AZ15" s="102">
        <f t="shared" si="0"/>
        <v>0</v>
      </c>
    </row>
    <row r="16" spans="1:52" ht="16.5" thickBot="1" x14ac:dyDescent="0.3">
      <c r="A16" s="40" t="s">
        <v>46</v>
      </c>
      <c r="AZ16" s="103" t="s">
        <v>55</v>
      </c>
    </row>
    <row r="17" spans="1:52" ht="15.75" x14ac:dyDescent="0.25">
      <c r="A17" s="56" t="s">
        <v>42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100"/>
      <c r="AZ17" s="104">
        <f t="shared" si="0"/>
        <v>0</v>
      </c>
    </row>
    <row r="18" spans="1:52" ht="16.5" thickBot="1" x14ac:dyDescent="0.3">
      <c r="A18" s="57" t="s">
        <v>43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101"/>
      <c r="AZ18" s="107">
        <f t="shared" si="0"/>
        <v>0</v>
      </c>
    </row>
    <row r="19" spans="1:52" ht="16.5" thickBot="1" x14ac:dyDescent="0.3">
      <c r="A19" s="40" t="s">
        <v>47</v>
      </c>
      <c r="AZ19" s="93" t="s">
        <v>55</v>
      </c>
    </row>
    <row r="20" spans="1:52" ht="15.75" x14ac:dyDescent="0.25">
      <c r="A20" s="43" t="s">
        <v>42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105"/>
      <c r="AZ20" s="94">
        <f t="shared" si="0"/>
        <v>0</v>
      </c>
    </row>
    <row r="21" spans="1:52" ht="16.5" thickBot="1" x14ac:dyDescent="0.3">
      <c r="A21" s="45" t="s">
        <v>43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106"/>
      <c r="AZ21" s="97">
        <f t="shared" si="0"/>
        <v>0</v>
      </c>
    </row>
    <row r="22" spans="1:52" ht="16.5" thickBot="1" x14ac:dyDescent="0.3">
      <c r="A22" s="40" t="s">
        <v>48</v>
      </c>
      <c r="AZ22" s="140" t="s">
        <v>55</v>
      </c>
    </row>
    <row r="23" spans="1:52" ht="47.25" x14ac:dyDescent="0.25">
      <c r="A23" s="58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108"/>
      <c r="AZ23" s="111">
        <f t="shared" si="0"/>
        <v>0</v>
      </c>
    </row>
    <row r="24" spans="1:52" ht="47.25" x14ac:dyDescent="0.25">
      <c r="A24" s="59" t="s">
        <v>50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109"/>
      <c r="AZ24" s="111">
        <f t="shared" si="0"/>
        <v>0</v>
      </c>
    </row>
    <row r="25" spans="1:52" ht="31.5" x14ac:dyDescent="0.25">
      <c r="A25" s="59" t="s">
        <v>51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109"/>
      <c r="AZ25" s="111">
        <f t="shared" si="0"/>
        <v>0</v>
      </c>
    </row>
    <row r="26" spans="1:52" ht="75.75" customHeight="1" thickBot="1" x14ac:dyDescent="0.3">
      <c r="A26" s="60" t="s">
        <v>52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110"/>
      <c r="AZ26" s="151">
        <f t="shared" si="0"/>
        <v>0</v>
      </c>
    </row>
    <row r="27" spans="1:52" ht="15.75" thickBot="1" x14ac:dyDescent="0.3">
      <c r="A27" s="139" t="s">
        <v>119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52" t="s">
        <v>55</v>
      </c>
    </row>
    <row r="28" spans="1:52" x14ac:dyDescent="0.25">
      <c r="A28" s="141" t="s">
        <v>120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8"/>
      <c r="AZ28" s="153">
        <f t="shared" si="0"/>
        <v>0</v>
      </c>
    </row>
    <row r="29" spans="1:52" x14ac:dyDescent="0.25">
      <c r="A29" s="143" t="s">
        <v>124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9"/>
      <c r="AZ29" s="153">
        <f t="shared" si="0"/>
        <v>0</v>
      </c>
    </row>
    <row r="30" spans="1:52" x14ac:dyDescent="0.25">
      <c r="A30" s="143" t="s">
        <v>121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9"/>
      <c r="AZ30" s="153">
        <f t="shared" si="0"/>
        <v>0</v>
      </c>
    </row>
    <row r="31" spans="1:52" x14ac:dyDescent="0.25">
      <c r="A31" s="143" t="s">
        <v>122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9"/>
      <c r="AZ31" s="153">
        <f t="shared" si="0"/>
        <v>0</v>
      </c>
    </row>
    <row r="32" spans="1:52" ht="15.75" thickBot="1" x14ac:dyDescent="0.3">
      <c r="A32" s="145" t="s">
        <v>123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50"/>
      <c r="AZ32" s="154">
        <f t="shared" si="0"/>
        <v>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04"/>
  <sheetViews>
    <sheetView topLeftCell="C1" zoomScale="85" zoomScaleNormal="85" workbookViewId="0">
      <selection activeCell="L4" sqref="L4"/>
    </sheetView>
  </sheetViews>
  <sheetFormatPr defaultRowHeight="15" x14ac:dyDescent="0.25"/>
  <cols>
    <col min="2" max="2" width="12.85546875" customWidth="1"/>
    <col min="11" max="11" width="11.7109375" customWidth="1"/>
  </cols>
  <sheetData>
    <row r="1" spans="1:20" x14ac:dyDescent="0.25">
      <c r="A1" s="133" t="s">
        <v>104</v>
      </c>
      <c r="J1" t="s">
        <v>89</v>
      </c>
    </row>
    <row r="2" spans="1:20" ht="15.75" thickBot="1" x14ac:dyDescent="0.3">
      <c r="A2" t="s">
        <v>68</v>
      </c>
      <c r="C2" t="s">
        <v>69</v>
      </c>
      <c r="J2" t="s">
        <v>68</v>
      </c>
      <c r="L2" t="s">
        <v>69</v>
      </c>
    </row>
    <row r="3" spans="1:20" ht="115.5" thickBot="1" x14ac:dyDescent="0.3">
      <c r="A3" s="115" t="s">
        <v>57</v>
      </c>
      <c r="B3" s="115" t="s">
        <v>58</v>
      </c>
      <c r="C3" s="7" t="s">
        <v>70</v>
      </c>
      <c r="D3" s="7" t="s">
        <v>71</v>
      </c>
      <c r="E3" s="7" t="s">
        <v>72</v>
      </c>
      <c r="F3" s="7" t="s">
        <v>76</v>
      </c>
      <c r="J3" s="115" t="s">
        <v>57</v>
      </c>
      <c r="K3" s="127" t="s">
        <v>58</v>
      </c>
      <c r="L3" s="34" t="s">
        <v>90</v>
      </c>
      <c r="M3" s="35" t="s">
        <v>91</v>
      </c>
      <c r="N3" s="35" t="s">
        <v>97</v>
      </c>
      <c r="O3" s="35" t="s">
        <v>92</v>
      </c>
      <c r="P3" s="35" t="s">
        <v>93</v>
      </c>
      <c r="Q3" s="35" t="s">
        <v>94</v>
      </c>
      <c r="R3" s="35" t="s">
        <v>95</v>
      </c>
      <c r="S3" s="36" t="s">
        <v>96</v>
      </c>
      <c r="T3" s="125"/>
    </row>
    <row r="4" spans="1:20" x14ac:dyDescent="0.25">
      <c r="A4" s="116">
        <v>10</v>
      </c>
      <c r="B4" s="116" t="s">
        <v>59</v>
      </c>
      <c r="C4" s="116"/>
      <c r="D4" s="116"/>
      <c r="E4" s="5"/>
      <c r="F4" s="5" t="e">
        <f>AVERAGE(C4:E4)</f>
        <v>#DIV/0!</v>
      </c>
      <c r="J4" s="116">
        <v>10</v>
      </c>
      <c r="K4" s="128" t="s">
        <v>59</v>
      </c>
      <c r="L4" s="130" t="e">
        <f>F4</f>
        <v>#DIV/0!</v>
      </c>
      <c r="M4" s="116" t="e">
        <f>F17</f>
        <v>#DIV/0!</v>
      </c>
      <c r="N4" s="116" t="e">
        <f>F30</f>
        <v>#DIV/0!</v>
      </c>
      <c r="O4" s="116" t="e">
        <f>F43</f>
        <v>#DIV/0!</v>
      </c>
      <c r="P4" s="116" t="e">
        <f>F56</f>
        <v>#DIV/0!</v>
      </c>
      <c r="Q4" s="116" t="e">
        <f>F69</f>
        <v>#DIV/0!</v>
      </c>
      <c r="R4" s="116" t="e">
        <f>F82</f>
        <v>#DIV/0!</v>
      </c>
      <c r="S4" s="41" t="e">
        <f>F95</f>
        <v>#DIV/0!</v>
      </c>
      <c r="T4" s="126"/>
    </row>
    <row r="5" spans="1:20" ht="18.75" customHeight="1" x14ac:dyDescent="0.25">
      <c r="A5" s="116">
        <v>20</v>
      </c>
      <c r="B5" s="116" t="s">
        <v>60</v>
      </c>
      <c r="C5" s="116"/>
      <c r="D5" s="116"/>
      <c r="E5" s="5"/>
      <c r="F5" s="5" t="e">
        <f t="shared" ref="F5:F12" si="0">AVERAGE(C5:E5)</f>
        <v>#DIV/0!</v>
      </c>
      <c r="J5" s="116">
        <v>20</v>
      </c>
      <c r="K5" s="128" t="s">
        <v>60</v>
      </c>
      <c r="L5" s="130" t="e">
        <f t="shared" ref="L5:L12" si="1">F5</f>
        <v>#DIV/0!</v>
      </c>
      <c r="M5" s="116" t="e">
        <f t="shared" ref="M5:M12" si="2">F18</f>
        <v>#DIV/0!</v>
      </c>
      <c r="N5" s="116" t="e">
        <f t="shared" ref="N5:N12" si="3">F31</f>
        <v>#DIV/0!</v>
      </c>
      <c r="O5" s="116" t="e">
        <f t="shared" ref="O5:O12" si="4">F44</f>
        <v>#DIV/0!</v>
      </c>
      <c r="P5" s="116" t="e">
        <f t="shared" ref="P5:P12" si="5">F57</f>
        <v>#DIV/0!</v>
      </c>
      <c r="Q5" s="116" t="e">
        <f t="shared" ref="Q5:Q12" si="6">F70</f>
        <v>#DIV/0!</v>
      </c>
      <c r="R5" s="116" t="e">
        <f t="shared" ref="R5:R12" si="7">F83</f>
        <v>#DIV/0!</v>
      </c>
      <c r="S5" s="41" t="e">
        <f t="shared" ref="S5:S12" si="8">F96</f>
        <v>#DIV/0!</v>
      </c>
      <c r="T5" s="126"/>
    </row>
    <row r="6" spans="1:20" ht="15" customHeight="1" x14ac:dyDescent="0.25">
      <c r="A6" s="116">
        <v>30</v>
      </c>
      <c r="B6" s="116" t="s">
        <v>61</v>
      </c>
      <c r="C6" s="116"/>
      <c r="D6" s="116"/>
      <c r="E6" s="5"/>
      <c r="F6" s="5" t="e">
        <f t="shared" si="0"/>
        <v>#DIV/0!</v>
      </c>
      <c r="J6" s="116">
        <v>30</v>
      </c>
      <c r="K6" s="128" t="s">
        <v>61</v>
      </c>
      <c r="L6" s="130" t="e">
        <f t="shared" si="1"/>
        <v>#DIV/0!</v>
      </c>
      <c r="M6" s="116" t="e">
        <f t="shared" si="2"/>
        <v>#DIV/0!</v>
      </c>
      <c r="N6" s="116" t="e">
        <f t="shared" si="3"/>
        <v>#DIV/0!</v>
      </c>
      <c r="O6" s="116" t="e">
        <f t="shared" si="4"/>
        <v>#DIV/0!</v>
      </c>
      <c r="P6" s="116" t="e">
        <f t="shared" si="5"/>
        <v>#DIV/0!</v>
      </c>
      <c r="Q6" s="116" t="e">
        <f t="shared" si="6"/>
        <v>#DIV/0!</v>
      </c>
      <c r="R6" s="116" t="e">
        <f t="shared" si="7"/>
        <v>#DIV/0!</v>
      </c>
      <c r="S6" s="41" t="e">
        <f t="shared" si="8"/>
        <v>#DIV/0!</v>
      </c>
      <c r="T6" s="126"/>
    </row>
    <row r="7" spans="1:20" ht="15" customHeight="1" x14ac:dyDescent="0.25">
      <c r="A7" s="116">
        <v>40</v>
      </c>
      <c r="B7" s="116" t="s">
        <v>62</v>
      </c>
      <c r="C7" s="116"/>
      <c r="D7" s="116"/>
      <c r="E7" s="5"/>
      <c r="F7" s="5" t="e">
        <f t="shared" si="0"/>
        <v>#DIV/0!</v>
      </c>
      <c r="J7" s="116">
        <v>40</v>
      </c>
      <c r="K7" s="128" t="s">
        <v>62</v>
      </c>
      <c r="L7" s="130" t="e">
        <f t="shared" si="1"/>
        <v>#DIV/0!</v>
      </c>
      <c r="M7" s="116" t="e">
        <f t="shared" si="2"/>
        <v>#DIV/0!</v>
      </c>
      <c r="N7" s="116" t="e">
        <f t="shared" si="3"/>
        <v>#DIV/0!</v>
      </c>
      <c r="O7" s="116" t="e">
        <f t="shared" si="4"/>
        <v>#DIV/0!</v>
      </c>
      <c r="P7" s="116" t="e">
        <f t="shared" si="5"/>
        <v>#DIV/0!</v>
      </c>
      <c r="Q7" s="116" t="e">
        <f t="shared" si="6"/>
        <v>#DIV/0!</v>
      </c>
      <c r="R7" s="116" t="e">
        <f t="shared" si="7"/>
        <v>#DIV/0!</v>
      </c>
      <c r="S7" s="41" t="e">
        <f t="shared" si="8"/>
        <v>#DIV/0!</v>
      </c>
      <c r="T7" s="126"/>
    </row>
    <row r="8" spans="1:20" ht="15" customHeight="1" x14ac:dyDescent="0.25">
      <c r="A8" s="116">
        <v>60</v>
      </c>
      <c r="B8" s="116" t="s">
        <v>63</v>
      </c>
      <c r="C8" s="116"/>
      <c r="D8" s="116"/>
      <c r="E8" s="5"/>
      <c r="F8" s="5" t="e">
        <f t="shared" si="0"/>
        <v>#DIV/0!</v>
      </c>
      <c r="J8" s="116">
        <v>60</v>
      </c>
      <c r="K8" s="128" t="s">
        <v>63</v>
      </c>
      <c r="L8" s="130" t="e">
        <f t="shared" si="1"/>
        <v>#DIV/0!</v>
      </c>
      <c r="M8" s="116" t="e">
        <f t="shared" si="2"/>
        <v>#DIV/0!</v>
      </c>
      <c r="N8" s="116" t="e">
        <f t="shared" si="3"/>
        <v>#DIV/0!</v>
      </c>
      <c r="O8" s="116" t="e">
        <f t="shared" si="4"/>
        <v>#DIV/0!</v>
      </c>
      <c r="P8" s="116" t="e">
        <f t="shared" si="5"/>
        <v>#DIV/0!</v>
      </c>
      <c r="Q8" s="116" t="e">
        <f t="shared" si="6"/>
        <v>#DIV/0!</v>
      </c>
      <c r="R8" s="116" t="e">
        <f t="shared" si="7"/>
        <v>#DIV/0!</v>
      </c>
      <c r="S8" s="41" t="e">
        <f t="shared" si="8"/>
        <v>#DIV/0!</v>
      </c>
      <c r="T8" s="126"/>
    </row>
    <row r="9" spans="1:20" ht="15" customHeight="1" x14ac:dyDescent="0.25">
      <c r="A9" s="116">
        <v>80</v>
      </c>
      <c r="B9" s="116" t="s">
        <v>64</v>
      </c>
      <c r="C9" s="116"/>
      <c r="D9" s="116"/>
      <c r="E9" s="5"/>
      <c r="F9" s="5" t="e">
        <f t="shared" si="0"/>
        <v>#DIV/0!</v>
      </c>
      <c r="J9" s="116">
        <v>80</v>
      </c>
      <c r="K9" s="128" t="s">
        <v>64</v>
      </c>
      <c r="L9" s="130" t="e">
        <f t="shared" si="1"/>
        <v>#DIV/0!</v>
      </c>
      <c r="M9" s="116" t="e">
        <f t="shared" si="2"/>
        <v>#DIV/0!</v>
      </c>
      <c r="N9" s="116" t="e">
        <f t="shared" si="3"/>
        <v>#DIV/0!</v>
      </c>
      <c r="O9" s="116" t="e">
        <f t="shared" si="4"/>
        <v>#DIV/0!</v>
      </c>
      <c r="P9" s="116" t="e">
        <f t="shared" si="5"/>
        <v>#DIV/0!</v>
      </c>
      <c r="Q9" s="116" t="e">
        <f t="shared" si="6"/>
        <v>#DIV/0!</v>
      </c>
      <c r="R9" s="116" t="e">
        <f t="shared" si="7"/>
        <v>#DIV/0!</v>
      </c>
      <c r="S9" s="41" t="e">
        <f t="shared" si="8"/>
        <v>#DIV/0!</v>
      </c>
      <c r="T9" s="126"/>
    </row>
    <row r="10" spans="1:20" ht="15" customHeight="1" x14ac:dyDescent="0.25">
      <c r="A10" s="116">
        <v>100</v>
      </c>
      <c r="B10" s="116" t="s">
        <v>65</v>
      </c>
      <c r="C10" s="116"/>
      <c r="D10" s="116"/>
      <c r="E10" s="5"/>
      <c r="F10" s="5" t="e">
        <f t="shared" si="0"/>
        <v>#DIV/0!</v>
      </c>
      <c r="J10" s="116">
        <v>100</v>
      </c>
      <c r="K10" s="128" t="s">
        <v>65</v>
      </c>
      <c r="L10" s="130" t="e">
        <f t="shared" si="1"/>
        <v>#DIV/0!</v>
      </c>
      <c r="M10" s="116" t="e">
        <f t="shared" si="2"/>
        <v>#DIV/0!</v>
      </c>
      <c r="N10" s="116" t="e">
        <f t="shared" si="3"/>
        <v>#DIV/0!</v>
      </c>
      <c r="O10" s="116" t="e">
        <f t="shared" si="4"/>
        <v>#DIV/0!</v>
      </c>
      <c r="P10" s="116" t="e">
        <f t="shared" si="5"/>
        <v>#DIV/0!</v>
      </c>
      <c r="Q10" s="116" t="e">
        <f t="shared" si="6"/>
        <v>#DIV/0!</v>
      </c>
      <c r="R10" s="116" t="e">
        <f t="shared" si="7"/>
        <v>#DIV/0!</v>
      </c>
      <c r="S10" s="41" t="e">
        <f t="shared" si="8"/>
        <v>#DIV/0!</v>
      </c>
      <c r="T10" s="126"/>
    </row>
    <row r="11" spans="1:20" ht="15" customHeight="1" x14ac:dyDescent="0.25">
      <c r="A11" s="116">
        <v>120</v>
      </c>
      <c r="B11" s="116" t="s">
        <v>66</v>
      </c>
      <c r="C11" s="116"/>
      <c r="D11" s="116"/>
      <c r="E11" s="5"/>
      <c r="F11" s="5" t="e">
        <f t="shared" si="0"/>
        <v>#DIV/0!</v>
      </c>
      <c r="J11" s="116">
        <v>120</v>
      </c>
      <c r="K11" s="128" t="s">
        <v>66</v>
      </c>
      <c r="L11" s="130" t="e">
        <f t="shared" si="1"/>
        <v>#DIV/0!</v>
      </c>
      <c r="M11" s="116" t="e">
        <f t="shared" si="2"/>
        <v>#DIV/0!</v>
      </c>
      <c r="N11" s="116" t="e">
        <f t="shared" si="3"/>
        <v>#DIV/0!</v>
      </c>
      <c r="O11" s="116" t="e">
        <f t="shared" si="4"/>
        <v>#DIV/0!</v>
      </c>
      <c r="P11" s="116" t="e">
        <f t="shared" si="5"/>
        <v>#DIV/0!</v>
      </c>
      <c r="Q11" s="116" t="e">
        <f t="shared" si="6"/>
        <v>#DIV/0!</v>
      </c>
      <c r="R11" s="116" t="e">
        <f t="shared" si="7"/>
        <v>#DIV/0!</v>
      </c>
      <c r="S11" s="41" t="e">
        <f t="shared" si="8"/>
        <v>#DIV/0!</v>
      </c>
      <c r="T11" s="126"/>
    </row>
    <row r="12" spans="1:20" ht="15" customHeight="1" thickBot="1" x14ac:dyDescent="0.3">
      <c r="A12" s="116">
        <v>250</v>
      </c>
      <c r="B12" s="116" t="s">
        <v>67</v>
      </c>
      <c r="C12" s="116"/>
      <c r="D12" s="116"/>
      <c r="E12" s="5"/>
      <c r="F12" s="5" t="e">
        <f t="shared" si="0"/>
        <v>#DIV/0!</v>
      </c>
      <c r="J12" s="119">
        <v>250</v>
      </c>
      <c r="K12" s="129" t="s">
        <v>67</v>
      </c>
      <c r="L12" s="131" t="e">
        <f t="shared" si="1"/>
        <v>#DIV/0!</v>
      </c>
      <c r="M12" s="132" t="e">
        <f t="shared" si="2"/>
        <v>#DIV/0!</v>
      </c>
      <c r="N12" s="132" t="e">
        <f t="shared" si="3"/>
        <v>#DIV/0!</v>
      </c>
      <c r="O12" s="132" t="e">
        <f t="shared" si="4"/>
        <v>#DIV/0!</v>
      </c>
      <c r="P12" s="132" t="e">
        <f t="shared" si="5"/>
        <v>#DIV/0!</v>
      </c>
      <c r="Q12" s="132" t="e">
        <f t="shared" si="6"/>
        <v>#DIV/0!</v>
      </c>
      <c r="R12" s="132" t="e">
        <f t="shared" si="7"/>
        <v>#DIV/0!</v>
      </c>
      <c r="S12" s="42" t="e">
        <f t="shared" si="8"/>
        <v>#DIV/0!</v>
      </c>
      <c r="T12" s="126"/>
    </row>
    <row r="13" spans="1:20" ht="15" customHeight="1" thickBot="1" x14ac:dyDescent="0.3">
      <c r="A13" s="120"/>
      <c r="B13" s="116" t="s">
        <v>55</v>
      </c>
      <c r="C13" s="5">
        <f>SUM(C4:C12)</f>
        <v>0</v>
      </c>
      <c r="D13" s="5">
        <f t="shared" ref="D13:F13" si="9">SUM(D4:D12)</f>
        <v>0</v>
      </c>
      <c r="E13" s="5">
        <f t="shared" si="9"/>
        <v>0</v>
      </c>
      <c r="F13" s="5" t="e">
        <f t="shared" si="9"/>
        <v>#DIV/0!</v>
      </c>
      <c r="J13" s="121"/>
      <c r="K13" s="122"/>
      <c r="L13" s="123"/>
      <c r="M13" s="123"/>
      <c r="N13" s="123"/>
      <c r="O13" s="123"/>
      <c r="P13" s="123"/>
      <c r="Q13" s="123"/>
      <c r="R13" s="123"/>
      <c r="S13" s="124"/>
      <c r="T13" s="126"/>
    </row>
    <row r="14" spans="1:20" ht="15" customHeight="1" x14ac:dyDescent="0.25">
      <c r="A14" s="134" t="s">
        <v>105</v>
      </c>
    </row>
    <row r="15" spans="1:20" x14ac:dyDescent="0.25">
      <c r="A15" t="s">
        <v>68</v>
      </c>
      <c r="C15" t="s">
        <v>69</v>
      </c>
    </row>
    <row r="16" spans="1:20" ht="149.25" x14ac:dyDescent="0.25">
      <c r="A16" s="115" t="s">
        <v>57</v>
      </c>
      <c r="B16" s="115" t="s">
        <v>58</v>
      </c>
      <c r="C16" s="7" t="s">
        <v>73</v>
      </c>
      <c r="D16" s="7" t="s">
        <v>74</v>
      </c>
      <c r="E16" s="7" t="s">
        <v>75</v>
      </c>
      <c r="F16" s="7" t="s">
        <v>76</v>
      </c>
    </row>
    <row r="17" spans="1:6" x14ac:dyDescent="0.25">
      <c r="A17" s="116">
        <v>10</v>
      </c>
      <c r="B17" s="116" t="s">
        <v>59</v>
      </c>
      <c r="C17" s="116"/>
      <c r="D17" s="116"/>
      <c r="E17" s="5"/>
      <c r="F17" s="5" t="e">
        <f>AVERAGE(C17:E17)</f>
        <v>#DIV/0!</v>
      </c>
    </row>
    <row r="18" spans="1:6" x14ac:dyDescent="0.25">
      <c r="A18" s="116">
        <v>20</v>
      </c>
      <c r="B18" s="116" t="s">
        <v>60</v>
      </c>
      <c r="C18" s="116"/>
      <c r="D18" s="116"/>
      <c r="E18" s="5"/>
      <c r="F18" s="5" t="e">
        <f t="shared" ref="F18:F25" si="10">AVERAGE(C18:E18)</f>
        <v>#DIV/0!</v>
      </c>
    </row>
    <row r="19" spans="1:6" x14ac:dyDescent="0.25">
      <c r="A19" s="116">
        <v>30</v>
      </c>
      <c r="B19" s="116" t="s">
        <v>61</v>
      </c>
      <c r="C19" s="116"/>
      <c r="D19" s="116"/>
      <c r="E19" s="5"/>
      <c r="F19" s="5" t="e">
        <f t="shared" si="10"/>
        <v>#DIV/0!</v>
      </c>
    </row>
    <row r="20" spans="1:6" x14ac:dyDescent="0.25">
      <c r="A20" s="116">
        <v>40</v>
      </c>
      <c r="B20" s="116" t="s">
        <v>62</v>
      </c>
      <c r="C20" s="116"/>
      <c r="D20" s="116"/>
      <c r="E20" s="5"/>
      <c r="F20" s="5" t="e">
        <f t="shared" si="10"/>
        <v>#DIV/0!</v>
      </c>
    </row>
    <row r="21" spans="1:6" x14ac:dyDescent="0.25">
      <c r="A21" s="116">
        <v>60</v>
      </c>
      <c r="B21" s="116" t="s">
        <v>63</v>
      </c>
      <c r="C21" s="116"/>
      <c r="D21" s="116"/>
      <c r="E21" s="5"/>
      <c r="F21" s="5" t="e">
        <f t="shared" si="10"/>
        <v>#DIV/0!</v>
      </c>
    </row>
    <row r="22" spans="1:6" x14ac:dyDescent="0.25">
      <c r="A22" s="116">
        <v>80</v>
      </c>
      <c r="B22" s="116" t="s">
        <v>64</v>
      </c>
      <c r="C22" s="116"/>
      <c r="D22" s="116"/>
      <c r="E22" s="5"/>
      <c r="F22" s="5" t="e">
        <f t="shared" si="10"/>
        <v>#DIV/0!</v>
      </c>
    </row>
    <row r="23" spans="1:6" x14ac:dyDescent="0.25">
      <c r="A23" s="116">
        <v>100</v>
      </c>
      <c r="B23" s="116" t="s">
        <v>65</v>
      </c>
      <c r="C23" s="116"/>
      <c r="D23" s="116"/>
      <c r="E23" s="5"/>
      <c r="F23" s="5" t="e">
        <f t="shared" si="10"/>
        <v>#DIV/0!</v>
      </c>
    </row>
    <row r="24" spans="1:6" x14ac:dyDescent="0.25">
      <c r="A24" s="116">
        <v>120</v>
      </c>
      <c r="B24" s="116" t="s">
        <v>66</v>
      </c>
      <c r="C24" s="116"/>
      <c r="D24" s="116"/>
      <c r="E24" s="5"/>
      <c r="F24" s="5" t="e">
        <f t="shared" si="10"/>
        <v>#DIV/0!</v>
      </c>
    </row>
    <row r="25" spans="1:6" x14ac:dyDescent="0.25">
      <c r="A25" s="116">
        <v>250</v>
      </c>
      <c r="B25" s="116" t="s">
        <v>67</v>
      </c>
      <c r="C25" s="116"/>
      <c r="D25" s="116"/>
      <c r="E25" s="5"/>
      <c r="F25" s="5" t="e">
        <f t="shared" si="10"/>
        <v>#DIV/0!</v>
      </c>
    </row>
    <row r="26" spans="1:6" x14ac:dyDescent="0.25">
      <c r="A26" s="5"/>
      <c r="B26" s="116" t="s">
        <v>55</v>
      </c>
      <c r="C26" s="5">
        <f>SUM(C17:C25)</f>
        <v>0</v>
      </c>
      <c r="D26" s="5">
        <f t="shared" ref="D26" si="11">SUM(D17:D25)</f>
        <v>0</v>
      </c>
      <c r="E26" s="5">
        <f t="shared" ref="E26" si="12">SUM(E17:E25)</f>
        <v>0</v>
      </c>
      <c r="F26" s="5" t="e">
        <f t="shared" ref="F26" si="13">SUM(F17:F25)</f>
        <v>#DIV/0!</v>
      </c>
    </row>
    <row r="27" spans="1:6" x14ac:dyDescent="0.25">
      <c r="A27" s="133" t="s">
        <v>106</v>
      </c>
    </row>
    <row r="28" spans="1:6" x14ac:dyDescent="0.25">
      <c r="A28" s="5" t="s">
        <v>68</v>
      </c>
      <c r="B28" s="5"/>
      <c r="C28" s="201" t="s">
        <v>69</v>
      </c>
      <c r="D28" s="202"/>
      <c r="E28" s="203"/>
      <c r="F28" s="5"/>
    </row>
    <row r="29" spans="1:6" ht="169.5" x14ac:dyDescent="0.25">
      <c r="A29" s="115" t="s">
        <v>57</v>
      </c>
      <c r="B29" s="115" t="s">
        <v>58</v>
      </c>
      <c r="C29" s="4" t="s">
        <v>77</v>
      </c>
      <c r="D29" s="4" t="s">
        <v>78</v>
      </c>
      <c r="E29" s="4" t="s">
        <v>79</v>
      </c>
      <c r="F29" s="7" t="s">
        <v>76</v>
      </c>
    </row>
    <row r="30" spans="1:6" x14ac:dyDescent="0.25">
      <c r="A30" s="116">
        <v>10</v>
      </c>
      <c r="B30" s="116" t="s">
        <v>59</v>
      </c>
      <c r="C30" s="116"/>
      <c r="D30" s="116"/>
      <c r="E30" s="5"/>
      <c r="F30" s="5" t="e">
        <f>AVERAGE(C30:E30)</f>
        <v>#DIV/0!</v>
      </c>
    </row>
    <row r="31" spans="1:6" x14ac:dyDescent="0.25">
      <c r="A31" s="116">
        <v>20</v>
      </c>
      <c r="B31" s="116" t="s">
        <v>60</v>
      </c>
      <c r="C31" s="116"/>
      <c r="D31" s="116"/>
      <c r="E31" s="5"/>
      <c r="F31" s="5" t="e">
        <f t="shared" ref="F31:F38" si="14">AVERAGE(C31:E31)</f>
        <v>#DIV/0!</v>
      </c>
    </row>
    <row r="32" spans="1:6" x14ac:dyDescent="0.25">
      <c r="A32" s="116">
        <v>30</v>
      </c>
      <c r="B32" s="116" t="s">
        <v>61</v>
      </c>
      <c r="C32" s="116"/>
      <c r="D32" s="116"/>
      <c r="E32" s="5"/>
      <c r="F32" s="5" t="e">
        <f t="shared" si="14"/>
        <v>#DIV/0!</v>
      </c>
    </row>
    <row r="33" spans="1:6" x14ac:dyDescent="0.25">
      <c r="A33" s="116">
        <v>40</v>
      </c>
      <c r="B33" s="116" t="s">
        <v>62</v>
      </c>
      <c r="C33" s="116"/>
      <c r="D33" s="116"/>
      <c r="E33" s="5"/>
      <c r="F33" s="5" t="e">
        <f t="shared" si="14"/>
        <v>#DIV/0!</v>
      </c>
    </row>
    <row r="34" spans="1:6" x14ac:dyDescent="0.25">
      <c r="A34" s="116">
        <v>60</v>
      </c>
      <c r="B34" s="116" t="s">
        <v>63</v>
      </c>
      <c r="C34" s="116"/>
      <c r="D34" s="116"/>
      <c r="E34" s="5"/>
      <c r="F34" s="5" t="e">
        <f t="shared" si="14"/>
        <v>#DIV/0!</v>
      </c>
    </row>
    <row r="35" spans="1:6" x14ac:dyDescent="0.25">
      <c r="A35" s="116">
        <v>80</v>
      </c>
      <c r="B35" s="116" t="s">
        <v>64</v>
      </c>
      <c r="C35" s="116"/>
      <c r="D35" s="116"/>
      <c r="E35" s="5"/>
      <c r="F35" s="5" t="e">
        <f t="shared" si="14"/>
        <v>#DIV/0!</v>
      </c>
    </row>
    <row r="36" spans="1:6" x14ac:dyDescent="0.25">
      <c r="A36" s="116">
        <v>100</v>
      </c>
      <c r="B36" s="116" t="s">
        <v>65</v>
      </c>
      <c r="C36" s="116"/>
      <c r="D36" s="116"/>
      <c r="E36" s="5"/>
      <c r="F36" s="5" t="e">
        <f t="shared" si="14"/>
        <v>#DIV/0!</v>
      </c>
    </row>
    <row r="37" spans="1:6" x14ac:dyDescent="0.25">
      <c r="A37" s="116">
        <v>120</v>
      </c>
      <c r="B37" s="116" t="s">
        <v>66</v>
      </c>
      <c r="C37" s="116"/>
      <c r="D37" s="116"/>
      <c r="E37" s="5"/>
      <c r="F37" s="5" t="e">
        <f t="shared" si="14"/>
        <v>#DIV/0!</v>
      </c>
    </row>
    <row r="38" spans="1:6" x14ac:dyDescent="0.25">
      <c r="A38" s="116">
        <v>250</v>
      </c>
      <c r="B38" s="116" t="s">
        <v>67</v>
      </c>
      <c r="C38" s="116"/>
      <c r="D38" s="116"/>
      <c r="E38" s="5"/>
      <c r="F38" s="5" t="e">
        <f t="shared" si="14"/>
        <v>#DIV/0!</v>
      </c>
    </row>
    <row r="39" spans="1:6" x14ac:dyDescent="0.25">
      <c r="A39" s="5"/>
      <c r="B39" s="116" t="s">
        <v>55</v>
      </c>
      <c r="C39" s="5">
        <f>SUM(C30:C38)</f>
        <v>0</v>
      </c>
      <c r="D39" s="5">
        <f t="shared" ref="D39" si="15">SUM(D30:D38)</f>
        <v>0</v>
      </c>
      <c r="E39" s="5">
        <f t="shared" ref="E39" si="16">SUM(E30:E38)</f>
        <v>0</v>
      </c>
      <c r="F39" s="5" t="e">
        <f t="shared" ref="F39" si="17">SUM(F30:F38)</f>
        <v>#DIV/0!</v>
      </c>
    </row>
    <row r="40" spans="1:6" x14ac:dyDescent="0.25">
      <c r="A40" s="133" t="s">
        <v>107</v>
      </c>
    </row>
    <row r="41" spans="1:6" x14ac:dyDescent="0.25">
      <c r="A41" s="5" t="s">
        <v>68</v>
      </c>
      <c r="B41" s="5"/>
      <c r="C41" s="201" t="s">
        <v>69</v>
      </c>
      <c r="D41" s="202"/>
      <c r="E41" s="203"/>
      <c r="F41" s="5"/>
    </row>
    <row r="42" spans="1:6" ht="89.25" x14ac:dyDescent="0.25">
      <c r="A42" s="115" t="s">
        <v>57</v>
      </c>
      <c r="B42" s="115" t="s">
        <v>58</v>
      </c>
      <c r="C42" s="7" t="s">
        <v>80</v>
      </c>
      <c r="D42" s="7" t="s">
        <v>81</v>
      </c>
      <c r="E42" s="7" t="s">
        <v>82</v>
      </c>
      <c r="F42" s="7" t="s">
        <v>76</v>
      </c>
    </row>
    <row r="43" spans="1:6" x14ac:dyDescent="0.25">
      <c r="A43" s="116">
        <v>10</v>
      </c>
      <c r="B43" s="116" t="s">
        <v>59</v>
      </c>
      <c r="C43" s="116"/>
      <c r="D43" s="116"/>
      <c r="E43" s="5"/>
      <c r="F43" s="5" t="e">
        <f>AVERAGE(C43:E43)</f>
        <v>#DIV/0!</v>
      </c>
    </row>
    <row r="44" spans="1:6" x14ac:dyDescent="0.25">
      <c r="A44" s="116">
        <v>20</v>
      </c>
      <c r="B44" s="116" t="s">
        <v>60</v>
      </c>
      <c r="C44" s="116"/>
      <c r="D44" s="116"/>
      <c r="E44" s="5"/>
      <c r="F44" s="5" t="e">
        <f t="shared" ref="F44:F51" si="18">AVERAGE(C44:E44)</f>
        <v>#DIV/0!</v>
      </c>
    </row>
    <row r="45" spans="1:6" x14ac:dyDescent="0.25">
      <c r="A45" s="116">
        <v>30</v>
      </c>
      <c r="B45" s="116" t="s">
        <v>61</v>
      </c>
      <c r="C45" s="116"/>
      <c r="D45" s="116"/>
      <c r="E45" s="5"/>
      <c r="F45" s="5" t="e">
        <f t="shared" si="18"/>
        <v>#DIV/0!</v>
      </c>
    </row>
    <row r="46" spans="1:6" x14ac:dyDescent="0.25">
      <c r="A46" s="116">
        <v>40</v>
      </c>
      <c r="B46" s="116" t="s">
        <v>62</v>
      </c>
      <c r="C46" s="116"/>
      <c r="D46" s="116"/>
      <c r="E46" s="5"/>
      <c r="F46" s="5" t="e">
        <f t="shared" si="18"/>
        <v>#DIV/0!</v>
      </c>
    </row>
    <row r="47" spans="1:6" x14ac:dyDescent="0.25">
      <c r="A47" s="116">
        <v>60</v>
      </c>
      <c r="B47" s="116" t="s">
        <v>63</v>
      </c>
      <c r="C47" s="116"/>
      <c r="D47" s="116"/>
      <c r="E47" s="5"/>
      <c r="F47" s="5" t="e">
        <f t="shared" si="18"/>
        <v>#DIV/0!</v>
      </c>
    </row>
    <row r="48" spans="1:6" x14ac:dyDescent="0.25">
      <c r="A48" s="116">
        <v>80</v>
      </c>
      <c r="B48" s="116" t="s">
        <v>64</v>
      </c>
      <c r="C48" s="116"/>
      <c r="D48" s="116"/>
      <c r="E48" s="5"/>
      <c r="F48" s="5" t="e">
        <f t="shared" si="18"/>
        <v>#DIV/0!</v>
      </c>
    </row>
    <row r="49" spans="1:6" x14ac:dyDescent="0.25">
      <c r="A49" s="116">
        <v>100</v>
      </c>
      <c r="B49" s="116" t="s">
        <v>65</v>
      </c>
      <c r="C49" s="116"/>
      <c r="D49" s="116"/>
      <c r="E49" s="5"/>
      <c r="F49" s="5" t="e">
        <f t="shared" si="18"/>
        <v>#DIV/0!</v>
      </c>
    </row>
    <row r="50" spans="1:6" x14ac:dyDescent="0.25">
      <c r="A50" s="116">
        <v>120</v>
      </c>
      <c r="B50" s="116" t="s">
        <v>66</v>
      </c>
      <c r="C50" s="116"/>
      <c r="D50" s="116"/>
      <c r="E50" s="5"/>
      <c r="F50" s="5" t="e">
        <f t="shared" si="18"/>
        <v>#DIV/0!</v>
      </c>
    </row>
    <row r="51" spans="1:6" x14ac:dyDescent="0.25">
      <c r="A51" s="116">
        <v>250</v>
      </c>
      <c r="B51" s="116" t="s">
        <v>67</v>
      </c>
      <c r="C51" s="116"/>
      <c r="D51" s="116"/>
      <c r="E51" s="5"/>
      <c r="F51" s="5" t="e">
        <f t="shared" si="18"/>
        <v>#DIV/0!</v>
      </c>
    </row>
    <row r="52" spans="1:6" x14ac:dyDescent="0.25">
      <c r="A52" s="5"/>
      <c r="B52" s="116" t="s">
        <v>55</v>
      </c>
      <c r="C52" s="5">
        <f>SUM(C43:C51)</f>
        <v>0</v>
      </c>
      <c r="D52" s="5">
        <f t="shared" ref="D52" si="19">SUM(D43:D51)</f>
        <v>0</v>
      </c>
      <c r="E52" s="5">
        <f t="shared" ref="E52" si="20">SUM(E43:E51)</f>
        <v>0</v>
      </c>
      <c r="F52" s="5" t="e">
        <f t="shared" ref="F52" si="21">SUM(F43:F51)</f>
        <v>#DIV/0!</v>
      </c>
    </row>
    <row r="53" spans="1:6" x14ac:dyDescent="0.25">
      <c r="A53" s="134" t="s">
        <v>108</v>
      </c>
      <c r="B53" s="118"/>
      <c r="C53" s="117"/>
      <c r="D53" s="117"/>
      <c r="E53" s="117"/>
      <c r="F53" s="117"/>
    </row>
    <row r="54" spans="1:6" x14ac:dyDescent="0.25">
      <c r="A54" s="5" t="s">
        <v>68</v>
      </c>
      <c r="B54" s="5"/>
      <c r="C54" s="5" t="s">
        <v>69</v>
      </c>
      <c r="D54" s="5"/>
      <c r="E54" s="5"/>
      <c r="F54" s="5"/>
    </row>
    <row r="55" spans="1:6" ht="96" x14ac:dyDescent="0.25">
      <c r="A55" s="115" t="s">
        <v>57</v>
      </c>
      <c r="B55" s="115" t="s">
        <v>58</v>
      </c>
      <c r="C55" s="7" t="s">
        <v>101</v>
      </c>
      <c r="D55" s="7" t="s">
        <v>102</v>
      </c>
      <c r="E55" s="7" t="s">
        <v>103</v>
      </c>
      <c r="F55" s="7" t="s">
        <v>76</v>
      </c>
    </row>
    <row r="56" spans="1:6" x14ac:dyDescent="0.25">
      <c r="A56" s="116">
        <v>10</v>
      </c>
      <c r="B56" s="116" t="s">
        <v>59</v>
      </c>
      <c r="C56" s="116"/>
      <c r="D56" s="116"/>
      <c r="E56" s="5"/>
      <c r="F56" s="5" t="e">
        <f>AVERAGE(C56:E56)</f>
        <v>#DIV/0!</v>
      </c>
    </row>
    <row r="57" spans="1:6" x14ac:dyDescent="0.25">
      <c r="A57" s="116">
        <v>20</v>
      </c>
      <c r="B57" s="116" t="s">
        <v>60</v>
      </c>
      <c r="C57" s="116"/>
      <c r="D57" s="116"/>
      <c r="E57" s="5"/>
      <c r="F57" s="5" t="e">
        <f t="shared" ref="F57:F64" si="22">AVERAGE(C57:E57)</f>
        <v>#DIV/0!</v>
      </c>
    </row>
    <row r="58" spans="1:6" x14ac:dyDescent="0.25">
      <c r="A58" s="116">
        <v>30</v>
      </c>
      <c r="B58" s="116" t="s">
        <v>61</v>
      </c>
      <c r="C58" s="116"/>
      <c r="D58" s="116"/>
      <c r="E58" s="5"/>
      <c r="F58" s="5" t="e">
        <f t="shared" si="22"/>
        <v>#DIV/0!</v>
      </c>
    </row>
    <row r="59" spans="1:6" x14ac:dyDescent="0.25">
      <c r="A59" s="116">
        <v>40</v>
      </c>
      <c r="B59" s="116" t="s">
        <v>62</v>
      </c>
      <c r="C59" s="116"/>
      <c r="D59" s="116"/>
      <c r="E59" s="5"/>
      <c r="F59" s="5" t="e">
        <f t="shared" si="22"/>
        <v>#DIV/0!</v>
      </c>
    </row>
    <row r="60" spans="1:6" x14ac:dyDescent="0.25">
      <c r="A60" s="116">
        <v>60</v>
      </c>
      <c r="B60" s="116" t="s">
        <v>63</v>
      </c>
      <c r="C60" s="116"/>
      <c r="D60" s="116"/>
      <c r="E60" s="5"/>
      <c r="F60" s="5" t="e">
        <f t="shared" si="22"/>
        <v>#DIV/0!</v>
      </c>
    </row>
    <row r="61" spans="1:6" x14ac:dyDescent="0.25">
      <c r="A61" s="116">
        <v>80</v>
      </c>
      <c r="B61" s="116" t="s">
        <v>64</v>
      </c>
      <c r="C61" s="116"/>
      <c r="D61" s="116"/>
      <c r="E61" s="5"/>
      <c r="F61" s="5" t="e">
        <f t="shared" si="22"/>
        <v>#DIV/0!</v>
      </c>
    </row>
    <row r="62" spans="1:6" x14ac:dyDescent="0.25">
      <c r="A62" s="116">
        <v>100</v>
      </c>
      <c r="B62" s="116" t="s">
        <v>65</v>
      </c>
      <c r="C62" s="116"/>
      <c r="D62" s="116"/>
      <c r="E62" s="5"/>
      <c r="F62" s="5" t="e">
        <f t="shared" si="22"/>
        <v>#DIV/0!</v>
      </c>
    </row>
    <row r="63" spans="1:6" x14ac:dyDescent="0.25">
      <c r="A63" s="116">
        <v>120</v>
      </c>
      <c r="B63" s="116" t="s">
        <v>66</v>
      </c>
      <c r="C63" s="116"/>
      <c r="D63" s="116"/>
      <c r="E63" s="5"/>
      <c r="F63" s="5" t="e">
        <f t="shared" si="22"/>
        <v>#DIV/0!</v>
      </c>
    </row>
    <row r="64" spans="1:6" x14ac:dyDescent="0.25">
      <c r="A64" s="116">
        <v>250</v>
      </c>
      <c r="B64" s="116" t="s">
        <v>67</v>
      </c>
      <c r="C64" s="116"/>
      <c r="D64" s="116"/>
      <c r="E64" s="5"/>
      <c r="F64" s="5" t="e">
        <f t="shared" si="22"/>
        <v>#DIV/0!</v>
      </c>
    </row>
    <row r="65" spans="1:6" x14ac:dyDescent="0.25">
      <c r="A65" s="5"/>
      <c r="B65" s="116" t="s">
        <v>55</v>
      </c>
      <c r="C65" s="5">
        <f>SUM(C58:C64)</f>
        <v>0</v>
      </c>
      <c r="D65" s="5">
        <f>SUM(D58:D64)</f>
        <v>0</v>
      </c>
      <c r="E65" s="5">
        <f>SUM(E58:E64)</f>
        <v>0</v>
      </c>
      <c r="F65" s="5" t="e">
        <f>SUM(F58:F64)</f>
        <v>#DIV/0!</v>
      </c>
    </row>
    <row r="66" spans="1:6" x14ac:dyDescent="0.25">
      <c r="A66" s="134" t="s">
        <v>109</v>
      </c>
      <c r="B66" s="118"/>
      <c r="C66" s="117"/>
      <c r="D66" s="117"/>
      <c r="E66" s="117"/>
      <c r="F66" s="117"/>
    </row>
    <row r="67" spans="1:6" x14ac:dyDescent="0.25">
      <c r="A67" s="5" t="s">
        <v>68</v>
      </c>
      <c r="B67" s="5"/>
      <c r="C67" s="5" t="s">
        <v>69</v>
      </c>
      <c r="D67" s="5"/>
      <c r="E67" s="5"/>
      <c r="F67" s="5"/>
    </row>
    <row r="68" spans="1:6" ht="84.75" x14ac:dyDescent="0.25">
      <c r="A68" s="115" t="s">
        <v>57</v>
      </c>
      <c r="B68" s="115" t="s">
        <v>58</v>
      </c>
      <c r="C68" s="7" t="s">
        <v>98</v>
      </c>
      <c r="D68" s="7" t="s">
        <v>99</v>
      </c>
      <c r="E68" s="7" t="s">
        <v>100</v>
      </c>
      <c r="F68" s="7" t="s">
        <v>76</v>
      </c>
    </row>
    <row r="69" spans="1:6" x14ac:dyDescent="0.25">
      <c r="A69" s="116">
        <v>10</v>
      </c>
      <c r="B69" s="116" t="s">
        <v>59</v>
      </c>
      <c r="C69" s="116"/>
      <c r="D69" s="116"/>
      <c r="E69" s="5"/>
      <c r="F69" s="5" t="e">
        <f>AVERAGE(C69:E69)</f>
        <v>#DIV/0!</v>
      </c>
    </row>
    <row r="70" spans="1:6" x14ac:dyDescent="0.25">
      <c r="A70" s="116">
        <v>20</v>
      </c>
      <c r="B70" s="116" t="s">
        <v>60</v>
      </c>
      <c r="C70" s="116"/>
      <c r="D70" s="116"/>
      <c r="E70" s="5"/>
      <c r="F70" s="5" t="e">
        <f t="shared" ref="F70:F77" si="23">AVERAGE(C70:E70)</f>
        <v>#DIV/0!</v>
      </c>
    </row>
    <row r="71" spans="1:6" x14ac:dyDescent="0.25">
      <c r="A71" s="116">
        <v>30</v>
      </c>
      <c r="B71" s="116" t="s">
        <v>61</v>
      </c>
      <c r="C71" s="116"/>
      <c r="D71" s="116"/>
      <c r="E71" s="5"/>
      <c r="F71" s="5" t="e">
        <f t="shared" si="23"/>
        <v>#DIV/0!</v>
      </c>
    </row>
    <row r="72" spans="1:6" x14ac:dyDescent="0.25">
      <c r="A72" s="116">
        <v>40</v>
      </c>
      <c r="B72" s="116" t="s">
        <v>62</v>
      </c>
      <c r="C72" s="116"/>
      <c r="D72" s="116"/>
      <c r="E72" s="5"/>
      <c r="F72" s="5" t="e">
        <f t="shared" si="23"/>
        <v>#DIV/0!</v>
      </c>
    </row>
    <row r="73" spans="1:6" x14ac:dyDescent="0.25">
      <c r="A73" s="116">
        <v>60</v>
      </c>
      <c r="B73" s="116" t="s">
        <v>63</v>
      </c>
      <c r="C73" s="116"/>
      <c r="D73" s="116"/>
      <c r="E73" s="5"/>
      <c r="F73" s="5" t="e">
        <f t="shared" si="23"/>
        <v>#DIV/0!</v>
      </c>
    </row>
    <row r="74" spans="1:6" x14ac:dyDescent="0.25">
      <c r="A74" s="116">
        <v>80</v>
      </c>
      <c r="B74" s="116" t="s">
        <v>64</v>
      </c>
      <c r="C74" s="116"/>
      <c r="D74" s="116"/>
      <c r="E74" s="5"/>
      <c r="F74" s="5" t="e">
        <f t="shared" si="23"/>
        <v>#DIV/0!</v>
      </c>
    </row>
    <row r="75" spans="1:6" x14ac:dyDescent="0.25">
      <c r="A75" s="116">
        <v>100</v>
      </c>
      <c r="B75" s="116" t="s">
        <v>65</v>
      </c>
      <c r="C75" s="116"/>
      <c r="D75" s="116"/>
      <c r="E75" s="5"/>
      <c r="F75" s="5" t="e">
        <f t="shared" si="23"/>
        <v>#DIV/0!</v>
      </c>
    </row>
    <row r="76" spans="1:6" x14ac:dyDescent="0.25">
      <c r="A76" s="116">
        <v>120</v>
      </c>
      <c r="B76" s="116" t="s">
        <v>66</v>
      </c>
      <c r="C76" s="116"/>
      <c r="D76" s="116"/>
      <c r="E76" s="5"/>
      <c r="F76" s="5" t="e">
        <f t="shared" si="23"/>
        <v>#DIV/0!</v>
      </c>
    </row>
    <row r="77" spans="1:6" x14ac:dyDescent="0.25">
      <c r="A77" s="116">
        <v>250</v>
      </c>
      <c r="B77" s="116" t="s">
        <v>67</v>
      </c>
      <c r="C77" s="116"/>
      <c r="D77" s="116"/>
      <c r="E77" s="5"/>
      <c r="F77" s="5" t="e">
        <f t="shared" si="23"/>
        <v>#DIV/0!</v>
      </c>
    </row>
    <row r="78" spans="1:6" x14ac:dyDescent="0.25">
      <c r="A78" s="5"/>
      <c r="B78" s="116" t="s">
        <v>55</v>
      </c>
      <c r="C78" s="5">
        <f>SUM(C71:C77)</f>
        <v>0</v>
      </c>
      <c r="D78" s="5">
        <f>SUM(D71:D77)</f>
        <v>0</v>
      </c>
      <c r="E78" s="5">
        <f>SUM(E71:E77)</f>
        <v>0</v>
      </c>
      <c r="F78" s="5" t="e">
        <f>SUM(F71:F77)</f>
        <v>#DIV/0!</v>
      </c>
    </row>
    <row r="79" spans="1:6" x14ac:dyDescent="0.25">
      <c r="A79" s="133" t="s">
        <v>110</v>
      </c>
    </row>
    <row r="80" spans="1:6" x14ac:dyDescent="0.25">
      <c r="A80" s="5" t="s">
        <v>68</v>
      </c>
      <c r="B80" s="5"/>
      <c r="C80" s="201" t="s">
        <v>69</v>
      </c>
      <c r="D80" s="202"/>
      <c r="E80" s="203"/>
      <c r="F80" s="5"/>
    </row>
    <row r="81" spans="1:6" ht="126.75" x14ac:dyDescent="0.25">
      <c r="A81" s="115" t="s">
        <v>57</v>
      </c>
      <c r="B81" s="115" t="s">
        <v>58</v>
      </c>
      <c r="C81" s="7" t="s">
        <v>83</v>
      </c>
      <c r="D81" s="7" t="s">
        <v>84</v>
      </c>
      <c r="E81" s="7" t="s">
        <v>85</v>
      </c>
      <c r="F81" s="7" t="s">
        <v>76</v>
      </c>
    </row>
    <row r="82" spans="1:6" x14ac:dyDescent="0.25">
      <c r="A82" s="116">
        <v>10</v>
      </c>
      <c r="B82" s="116" t="s">
        <v>59</v>
      </c>
      <c r="C82" s="116"/>
      <c r="D82" s="116"/>
      <c r="E82" s="5"/>
      <c r="F82" s="5" t="e">
        <f>AVERAGE(C82:E82)</f>
        <v>#DIV/0!</v>
      </c>
    </row>
    <row r="83" spans="1:6" x14ac:dyDescent="0.25">
      <c r="A83" s="116">
        <v>20</v>
      </c>
      <c r="B83" s="116" t="s">
        <v>60</v>
      </c>
      <c r="C83" s="116"/>
      <c r="D83" s="116"/>
      <c r="E83" s="5"/>
      <c r="F83" s="5" t="e">
        <f t="shared" ref="F83:F90" si="24">AVERAGE(C83:E83)</f>
        <v>#DIV/0!</v>
      </c>
    </row>
    <row r="84" spans="1:6" x14ac:dyDescent="0.25">
      <c r="A84" s="116">
        <v>30</v>
      </c>
      <c r="B84" s="116" t="s">
        <v>61</v>
      </c>
      <c r="C84" s="116"/>
      <c r="D84" s="116"/>
      <c r="E84" s="5"/>
      <c r="F84" s="5" t="e">
        <f t="shared" si="24"/>
        <v>#DIV/0!</v>
      </c>
    </row>
    <row r="85" spans="1:6" x14ac:dyDescent="0.25">
      <c r="A85" s="116">
        <v>40</v>
      </c>
      <c r="B85" s="116" t="s">
        <v>62</v>
      </c>
      <c r="C85" s="116"/>
      <c r="D85" s="116"/>
      <c r="E85" s="5"/>
      <c r="F85" s="5" t="e">
        <f t="shared" si="24"/>
        <v>#DIV/0!</v>
      </c>
    </row>
    <row r="86" spans="1:6" x14ac:dyDescent="0.25">
      <c r="A86" s="116">
        <v>60</v>
      </c>
      <c r="B86" s="116" t="s">
        <v>63</v>
      </c>
      <c r="C86" s="116"/>
      <c r="D86" s="116"/>
      <c r="E86" s="5"/>
      <c r="F86" s="5" t="e">
        <f t="shared" si="24"/>
        <v>#DIV/0!</v>
      </c>
    </row>
    <row r="87" spans="1:6" x14ac:dyDescent="0.25">
      <c r="A87" s="116">
        <v>80</v>
      </c>
      <c r="B87" s="116" t="s">
        <v>64</v>
      </c>
      <c r="C87" s="116"/>
      <c r="D87" s="116"/>
      <c r="E87" s="5"/>
      <c r="F87" s="5" t="e">
        <f t="shared" si="24"/>
        <v>#DIV/0!</v>
      </c>
    </row>
    <row r="88" spans="1:6" x14ac:dyDescent="0.25">
      <c r="A88" s="116">
        <v>100</v>
      </c>
      <c r="B88" s="116" t="s">
        <v>65</v>
      </c>
      <c r="C88" s="116"/>
      <c r="D88" s="116"/>
      <c r="E88" s="5"/>
      <c r="F88" s="5" t="e">
        <f t="shared" si="24"/>
        <v>#DIV/0!</v>
      </c>
    </row>
    <row r="89" spans="1:6" x14ac:dyDescent="0.25">
      <c r="A89" s="116">
        <v>120</v>
      </c>
      <c r="B89" s="116" t="s">
        <v>66</v>
      </c>
      <c r="C89" s="116"/>
      <c r="D89" s="116"/>
      <c r="E89" s="5"/>
      <c r="F89" s="5" t="e">
        <f t="shared" si="24"/>
        <v>#DIV/0!</v>
      </c>
    </row>
    <row r="90" spans="1:6" x14ac:dyDescent="0.25">
      <c r="A90" s="116">
        <v>250</v>
      </c>
      <c r="B90" s="116" t="s">
        <v>67</v>
      </c>
      <c r="C90" s="116"/>
      <c r="D90" s="116"/>
      <c r="E90" s="5"/>
      <c r="F90" s="5" t="e">
        <f t="shared" si="24"/>
        <v>#DIV/0!</v>
      </c>
    </row>
    <row r="91" spans="1:6" x14ac:dyDescent="0.25">
      <c r="A91" s="5"/>
      <c r="B91" s="116" t="s">
        <v>55</v>
      </c>
      <c r="C91" s="5">
        <f>SUM(C82:C90)</f>
        <v>0</v>
      </c>
      <c r="D91" s="5">
        <f t="shared" ref="D91" si="25">SUM(D82:D90)</f>
        <v>0</v>
      </c>
      <c r="E91" s="5">
        <f t="shared" ref="E91" si="26">SUM(E82:E90)</f>
        <v>0</v>
      </c>
      <c r="F91" s="5" t="e">
        <f t="shared" ref="F91" si="27">SUM(F82:F90)</f>
        <v>#DIV/0!</v>
      </c>
    </row>
    <row r="92" spans="1:6" x14ac:dyDescent="0.25">
      <c r="A92" s="133" t="s">
        <v>111</v>
      </c>
    </row>
    <row r="93" spans="1:6" x14ac:dyDescent="0.25">
      <c r="A93" s="5" t="s">
        <v>68</v>
      </c>
      <c r="B93" s="5"/>
      <c r="C93" s="201" t="s">
        <v>69</v>
      </c>
      <c r="D93" s="202"/>
      <c r="E93" s="203"/>
      <c r="F93" s="5"/>
    </row>
    <row r="94" spans="1:6" ht="148.5" x14ac:dyDescent="0.25">
      <c r="A94" s="115" t="s">
        <v>57</v>
      </c>
      <c r="B94" s="115" t="s">
        <v>58</v>
      </c>
      <c r="C94" s="7" t="s">
        <v>86</v>
      </c>
      <c r="D94" s="7" t="s">
        <v>87</v>
      </c>
      <c r="E94" s="7" t="s">
        <v>88</v>
      </c>
      <c r="F94" s="7" t="s">
        <v>76</v>
      </c>
    </row>
    <row r="95" spans="1:6" x14ac:dyDescent="0.25">
      <c r="A95" s="116">
        <v>10</v>
      </c>
      <c r="B95" s="116" t="s">
        <v>59</v>
      </c>
      <c r="C95" s="116"/>
      <c r="D95" s="116"/>
      <c r="E95" s="5"/>
      <c r="F95" s="5" t="e">
        <f>AVERAGE(C95:E95)</f>
        <v>#DIV/0!</v>
      </c>
    </row>
    <row r="96" spans="1:6" x14ac:dyDescent="0.25">
      <c r="A96" s="116">
        <v>20</v>
      </c>
      <c r="B96" s="116" t="s">
        <v>60</v>
      </c>
      <c r="C96" s="116"/>
      <c r="D96" s="116"/>
      <c r="E96" s="5"/>
      <c r="F96" s="5" t="e">
        <f t="shared" ref="F96:F103" si="28">AVERAGE(C96:E96)</f>
        <v>#DIV/0!</v>
      </c>
    </row>
    <row r="97" spans="1:6" x14ac:dyDescent="0.25">
      <c r="A97" s="116">
        <v>30</v>
      </c>
      <c r="B97" s="116" t="s">
        <v>61</v>
      </c>
      <c r="C97" s="116"/>
      <c r="D97" s="116"/>
      <c r="E97" s="5"/>
      <c r="F97" s="5" t="e">
        <f t="shared" si="28"/>
        <v>#DIV/0!</v>
      </c>
    </row>
    <row r="98" spans="1:6" x14ac:dyDescent="0.25">
      <c r="A98" s="116">
        <v>40</v>
      </c>
      <c r="B98" s="116" t="s">
        <v>62</v>
      </c>
      <c r="C98" s="116"/>
      <c r="D98" s="116"/>
      <c r="E98" s="5"/>
      <c r="F98" s="5" t="e">
        <f t="shared" si="28"/>
        <v>#DIV/0!</v>
      </c>
    </row>
    <row r="99" spans="1:6" x14ac:dyDescent="0.25">
      <c r="A99" s="116">
        <v>60</v>
      </c>
      <c r="B99" s="116" t="s">
        <v>63</v>
      </c>
      <c r="C99" s="116"/>
      <c r="D99" s="116"/>
      <c r="E99" s="5"/>
      <c r="F99" s="5" t="e">
        <f t="shared" si="28"/>
        <v>#DIV/0!</v>
      </c>
    </row>
    <row r="100" spans="1:6" x14ac:dyDescent="0.25">
      <c r="A100" s="116">
        <v>80</v>
      </c>
      <c r="B100" s="116" t="s">
        <v>64</v>
      </c>
      <c r="C100" s="116"/>
      <c r="D100" s="116"/>
      <c r="E100" s="5"/>
      <c r="F100" s="5" t="e">
        <f t="shared" si="28"/>
        <v>#DIV/0!</v>
      </c>
    </row>
    <row r="101" spans="1:6" x14ac:dyDescent="0.25">
      <c r="A101" s="116">
        <v>100</v>
      </c>
      <c r="B101" s="116" t="s">
        <v>65</v>
      </c>
      <c r="C101" s="116"/>
      <c r="D101" s="116"/>
      <c r="E101" s="5"/>
      <c r="F101" s="5" t="e">
        <f t="shared" si="28"/>
        <v>#DIV/0!</v>
      </c>
    </row>
    <row r="102" spans="1:6" x14ac:dyDescent="0.25">
      <c r="A102" s="116">
        <v>120</v>
      </c>
      <c r="B102" s="116" t="s">
        <v>66</v>
      </c>
      <c r="C102" s="116"/>
      <c r="D102" s="116"/>
      <c r="E102" s="5"/>
      <c r="F102" s="5" t="e">
        <f t="shared" si="28"/>
        <v>#DIV/0!</v>
      </c>
    </row>
    <row r="103" spans="1:6" x14ac:dyDescent="0.25">
      <c r="A103" s="116">
        <v>250</v>
      </c>
      <c r="B103" s="116" t="s">
        <v>67</v>
      </c>
      <c r="C103" s="116"/>
      <c r="D103" s="116"/>
      <c r="E103" s="5"/>
      <c r="F103" s="5" t="e">
        <f t="shared" si="28"/>
        <v>#DIV/0!</v>
      </c>
    </row>
    <row r="104" spans="1:6" x14ac:dyDescent="0.25">
      <c r="A104" s="5"/>
      <c r="B104" s="116" t="s">
        <v>55</v>
      </c>
      <c r="C104" s="5">
        <f>SUM(C95:C103)</f>
        <v>0</v>
      </c>
      <c r="D104" s="5">
        <f t="shared" ref="D104" si="29">SUM(D95:D103)</f>
        <v>0</v>
      </c>
      <c r="E104" s="5">
        <f t="shared" ref="E104" si="30">SUM(E95:E103)</f>
        <v>0</v>
      </c>
      <c r="F104" s="5" t="e">
        <f t="shared" ref="F104" si="31">SUM(F95:F103)</f>
        <v>#DIV/0!</v>
      </c>
    </row>
  </sheetData>
  <mergeCells count="4">
    <mergeCell ref="C28:E28"/>
    <mergeCell ref="C80:E80"/>
    <mergeCell ref="C41:E41"/>
    <mergeCell ref="C93:E9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20"/>
  <sheetViews>
    <sheetView workbookViewId="0">
      <selection activeCell="B24" sqref="B24"/>
    </sheetView>
  </sheetViews>
  <sheetFormatPr defaultRowHeight="15" x14ac:dyDescent="0.25"/>
  <cols>
    <col min="1" max="1" width="24.140625" customWidth="1"/>
  </cols>
  <sheetData>
    <row r="2" spans="1:11" ht="15.75" thickBot="1" x14ac:dyDescent="0.3">
      <c r="A2" t="s">
        <v>116</v>
      </c>
    </row>
    <row r="3" spans="1:11" ht="14.1" customHeight="1" thickBot="1" x14ac:dyDescent="0.3">
      <c r="A3" s="135" t="s">
        <v>115</v>
      </c>
      <c r="B3" s="136">
        <v>1</v>
      </c>
      <c r="C3" s="136">
        <v>2</v>
      </c>
      <c r="D3" s="136">
        <v>3</v>
      </c>
      <c r="E3" s="136">
        <v>4</v>
      </c>
      <c r="F3" s="136">
        <v>5</v>
      </c>
      <c r="G3" s="136">
        <v>6</v>
      </c>
      <c r="H3" s="136">
        <v>7</v>
      </c>
      <c r="I3" s="136">
        <v>8</v>
      </c>
      <c r="J3" s="136">
        <v>9</v>
      </c>
      <c r="K3" s="136" t="s">
        <v>114</v>
      </c>
    </row>
    <row r="4" spans="1:11" ht="14.1" customHeight="1" thickBot="1" x14ac:dyDescent="0.3">
      <c r="A4" s="137" t="s">
        <v>112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4.1" customHeight="1" thickBot="1" x14ac:dyDescent="0.3">
      <c r="A5" s="137" t="s">
        <v>113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4.1" customHeight="1" x14ac:dyDescent="0.25"/>
    <row r="7" spans="1:11" ht="14.1" customHeight="1" thickBot="1" x14ac:dyDescent="0.3">
      <c r="A7" t="s">
        <v>116</v>
      </c>
    </row>
    <row r="8" spans="1:11" ht="14.1" customHeight="1" thickBot="1" x14ac:dyDescent="0.3">
      <c r="A8" s="135" t="s">
        <v>115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  <c r="H8" s="136">
        <v>7</v>
      </c>
      <c r="I8" s="136">
        <v>8</v>
      </c>
      <c r="J8" s="136">
        <v>9</v>
      </c>
      <c r="K8" s="136" t="s">
        <v>114</v>
      </c>
    </row>
    <row r="9" spans="1:11" ht="14.1" customHeight="1" thickBot="1" x14ac:dyDescent="0.3">
      <c r="A9" s="137" t="s">
        <v>112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14.1" customHeight="1" thickBot="1" x14ac:dyDescent="0.3">
      <c r="A10" s="137" t="s">
        <v>113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4.1" customHeight="1" x14ac:dyDescent="0.25"/>
    <row r="12" spans="1:11" ht="14.1" customHeight="1" thickBot="1" x14ac:dyDescent="0.3">
      <c r="A12" t="s">
        <v>116</v>
      </c>
    </row>
    <row r="13" spans="1:11" ht="14.1" customHeight="1" thickBot="1" x14ac:dyDescent="0.3">
      <c r="A13" s="135" t="s">
        <v>115</v>
      </c>
      <c r="B13" s="136">
        <v>1</v>
      </c>
      <c r="C13" s="136">
        <v>2</v>
      </c>
      <c r="D13" s="136">
        <v>3</v>
      </c>
      <c r="E13" s="136">
        <v>4</v>
      </c>
      <c r="F13" s="136">
        <v>5</v>
      </c>
      <c r="G13" s="136">
        <v>6</v>
      </c>
      <c r="H13" s="136">
        <v>7</v>
      </c>
      <c r="I13" s="136">
        <v>8</v>
      </c>
      <c r="J13" s="136">
        <v>9</v>
      </c>
      <c r="K13" s="136" t="s">
        <v>114</v>
      </c>
    </row>
    <row r="14" spans="1:11" ht="14.1" customHeight="1" thickBot="1" x14ac:dyDescent="0.3">
      <c r="A14" s="137" t="s">
        <v>112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4.1" customHeight="1" thickBot="1" x14ac:dyDescent="0.3">
      <c r="A15" s="137" t="s">
        <v>113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7" spans="1:11" ht="15.75" thickBot="1" x14ac:dyDescent="0.3">
      <c r="A17" t="s">
        <v>116</v>
      </c>
    </row>
    <row r="18" spans="1:11" ht="14.1" customHeight="1" thickBot="1" x14ac:dyDescent="0.3">
      <c r="A18" s="135" t="s">
        <v>115</v>
      </c>
      <c r="B18" s="136">
        <v>1</v>
      </c>
      <c r="C18" s="136">
        <v>2</v>
      </c>
      <c r="D18" s="136">
        <v>3</v>
      </c>
      <c r="E18" s="136">
        <v>4</v>
      </c>
      <c r="F18" s="136">
        <v>5</v>
      </c>
      <c r="G18" s="136">
        <v>6</v>
      </c>
      <c r="H18" s="136">
        <v>7</v>
      </c>
      <c r="I18" s="136">
        <v>8</v>
      </c>
      <c r="J18" s="136">
        <v>9</v>
      </c>
      <c r="K18" s="136" t="s">
        <v>114</v>
      </c>
    </row>
    <row r="19" spans="1:11" ht="14.1" customHeight="1" thickBot="1" x14ac:dyDescent="0.3">
      <c r="A19" s="137" t="s">
        <v>112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4.1" customHeight="1" thickBot="1" x14ac:dyDescent="0.3">
      <c r="A20" s="137" t="s">
        <v>113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2"/>
  <sheetViews>
    <sheetView workbookViewId="0">
      <selection activeCell="B42" sqref="B42"/>
    </sheetView>
  </sheetViews>
  <sheetFormatPr defaultRowHeight="15" x14ac:dyDescent="0.25"/>
  <cols>
    <col min="1" max="1" width="24.140625" customWidth="1"/>
  </cols>
  <sheetData>
    <row r="1" spans="1:11" x14ac:dyDescent="0.25">
      <c r="A1" t="s">
        <v>153</v>
      </c>
    </row>
    <row r="2" spans="1:11" ht="15.75" thickBot="1" x14ac:dyDescent="0.3">
      <c r="A2" t="s">
        <v>116</v>
      </c>
    </row>
    <row r="3" spans="1:11" ht="15.75" thickBot="1" x14ac:dyDescent="0.3">
      <c r="A3" s="135" t="s">
        <v>117</v>
      </c>
      <c r="B3" s="136">
        <v>1</v>
      </c>
      <c r="C3" s="136">
        <v>2</v>
      </c>
      <c r="D3" s="136">
        <v>3</v>
      </c>
      <c r="E3" s="136">
        <v>4</v>
      </c>
      <c r="F3" s="136">
        <v>5</v>
      </c>
      <c r="G3" s="136">
        <v>6</v>
      </c>
      <c r="H3" s="136">
        <v>7</v>
      </c>
      <c r="I3" s="136">
        <v>8</v>
      </c>
      <c r="J3" s="136">
        <v>9</v>
      </c>
      <c r="K3" s="136" t="s">
        <v>118</v>
      </c>
    </row>
    <row r="4" spans="1:11" ht="18" customHeight="1" thickBot="1" x14ac:dyDescent="0.3">
      <c r="A4" s="137" t="s">
        <v>112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.75" thickBot="1" x14ac:dyDescent="0.3">
      <c r="A5" s="137" t="s">
        <v>113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7" spans="1:11" ht="15.75" thickBot="1" x14ac:dyDescent="0.3">
      <c r="A7" t="s">
        <v>116</v>
      </c>
    </row>
    <row r="8" spans="1:11" ht="15.75" thickBot="1" x14ac:dyDescent="0.3">
      <c r="A8" s="135" t="s">
        <v>117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  <c r="H8" s="136">
        <v>7</v>
      </c>
      <c r="I8" s="136">
        <v>8</v>
      </c>
      <c r="J8" s="136">
        <v>9</v>
      </c>
      <c r="K8" s="136" t="s">
        <v>118</v>
      </c>
    </row>
    <row r="9" spans="1:11" ht="17.25" customHeight="1" thickBot="1" x14ac:dyDescent="0.3">
      <c r="A9" s="137" t="s">
        <v>112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15.75" thickBot="1" x14ac:dyDescent="0.3">
      <c r="A10" s="137" t="s">
        <v>113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2" spans="1:11" ht="15.75" thickBot="1" x14ac:dyDescent="0.3">
      <c r="A12" t="s">
        <v>116</v>
      </c>
    </row>
    <row r="13" spans="1:11" ht="15.75" thickBot="1" x14ac:dyDescent="0.3">
      <c r="A13" s="135" t="s">
        <v>117</v>
      </c>
      <c r="B13" s="136">
        <v>1</v>
      </c>
      <c r="C13" s="136">
        <v>2</v>
      </c>
      <c r="D13" s="136">
        <v>3</v>
      </c>
      <c r="E13" s="136">
        <v>4</v>
      </c>
      <c r="F13" s="136">
        <v>5</v>
      </c>
      <c r="G13" s="136">
        <v>6</v>
      </c>
      <c r="H13" s="136">
        <v>7</v>
      </c>
      <c r="I13" s="136">
        <v>8</v>
      </c>
      <c r="J13" s="136">
        <v>9</v>
      </c>
      <c r="K13" s="136" t="s">
        <v>118</v>
      </c>
    </row>
    <row r="14" spans="1:11" ht="22.5" customHeight="1" thickBot="1" x14ac:dyDescent="0.3">
      <c r="A14" s="137" t="s">
        <v>112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5.75" thickBot="1" x14ac:dyDescent="0.3">
      <c r="A15" s="137" t="s">
        <v>113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7" spans="1:11" ht="15.75" thickBot="1" x14ac:dyDescent="0.3">
      <c r="A17" t="s">
        <v>116</v>
      </c>
    </row>
    <row r="18" spans="1:11" ht="15.75" thickBot="1" x14ac:dyDescent="0.3">
      <c r="A18" s="135" t="s">
        <v>117</v>
      </c>
      <c r="B18" s="136">
        <v>1</v>
      </c>
      <c r="C18" s="136">
        <v>2</v>
      </c>
      <c r="D18" s="136">
        <v>3</v>
      </c>
      <c r="E18" s="136">
        <v>4</v>
      </c>
      <c r="F18" s="136">
        <v>5</v>
      </c>
      <c r="G18" s="136">
        <v>6</v>
      </c>
      <c r="H18" s="136">
        <v>7</v>
      </c>
      <c r="I18" s="136">
        <v>8</v>
      </c>
      <c r="J18" s="136">
        <v>9</v>
      </c>
      <c r="K18" s="136" t="s">
        <v>118</v>
      </c>
    </row>
    <row r="19" spans="1:11" ht="15" customHeight="1" thickBot="1" x14ac:dyDescent="0.3">
      <c r="A19" s="137" t="s">
        <v>112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5.75" thickBot="1" x14ac:dyDescent="0.3">
      <c r="A20" s="137" t="s">
        <v>113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2" spans="1:11" ht="15.75" thickBot="1" x14ac:dyDescent="0.3">
      <c r="A22" s="173" t="s">
        <v>125</v>
      </c>
    </row>
    <row r="23" spans="1:11" x14ac:dyDescent="0.25">
      <c r="A23" s="174" t="s">
        <v>126</v>
      </c>
      <c r="B23" s="175" t="s">
        <v>138</v>
      </c>
      <c r="C23" s="175" t="s">
        <v>139</v>
      </c>
      <c r="D23" s="175" t="s">
        <v>140</v>
      </c>
      <c r="E23" s="175" t="s">
        <v>145</v>
      </c>
      <c r="F23" s="175" t="s">
        <v>146</v>
      </c>
      <c r="G23" s="175" t="s">
        <v>147</v>
      </c>
      <c r="H23" s="176" t="s">
        <v>148</v>
      </c>
    </row>
    <row r="24" spans="1:11" x14ac:dyDescent="0.25">
      <c r="A24" s="177" t="s">
        <v>127</v>
      </c>
      <c r="B24" s="5"/>
      <c r="C24" s="5"/>
      <c r="D24" s="5"/>
      <c r="E24" s="5"/>
      <c r="F24" s="5"/>
      <c r="G24" s="5"/>
      <c r="H24" s="41"/>
    </row>
    <row r="25" spans="1:11" x14ac:dyDescent="0.25">
      <c r="A25" s="177" t="s">
        <v>133</v>
      </c>
      <c r="B25" s="5"/>
      <c r="C25" s="5"/>
      <c r="D25" s="5"/>
      <c r="E25" s="5"/>
      <c r="F25" s="5"/>
      <c r="G25" s="5"/>
      <c r="H25" s="41"/>
    </row>
    <row r="26" spans="1:11" x14ac:dyDescent="0.25">
      <c r="A26" s="177" t="s">
        <v>128</v>
      </c>
      <c r="B26" s="5"/>
      <c r="C26" s="5"/>
      <c r="D26" s="5"/>
      <c r="E26" s="5"/>
      <c r="F26" s="5"/>
      <c r="G26" s="5"/>
      <c r="H26" s="41"/>
    </row>
    <row r="27" spans="1:11" x14ac:dyDescent="0.25">
      <c r="A27" s="177" t="s">
        <v>134</v>
      </c>
      <c r="B27" s="5"/>
      <c r="C27" s="5"/>
      <c r="D27" s="5"/>
      <c r="E27" s="5"/>
      <c r="F27" s="5"/>
      <c r="G27" s="5"/>
      <c r="H27" s="41"/>
    </row>
    <row r="28" spans="1:11" x14ac:dyDescent="0.25">
      <c r="A28" s="177" t="s">
        <v>129</v>
      </c>
      <c r="B28" s="5"/>
      <c r="C28" s="5"/>
      <c r="D28" s="5"/>
      <c r="E28" s="5"/>
      <c r="F28" s="5"/>
      <c r="G28" s="5"/>
      <c r="H28" s="41"/>
    </row>
    <row r="29" spans="1:11" x14ac:dyDescent="0.25">
      <c r="A29" s="177" t="s">
        <v>135</v>
      </c>
      <c r="B29" s="5"/>
      <c r="C29" s="5"/>
      <c r="D29" s="5"/>
      <c r="E29" s="5"/>
      <c r="F29" s="5"/>
      <c r="G29" s="5"/>
      <c r="H29" s="41"/>
    </row>
    <row r="30" spans="1:11" x14ac:dyDescent="0.25">
      <c r="A30" s="177" t="s">
        <v>130</v>
      </c>
      <c r="B30" s="5"/>
      <c r="C30" s="5"/>
      <c r="D30" s="5"/>
      <c r="E30" s="5"/>
      <c r="F30" s="5"/>
      <c r="G30" s="5"/>
      <c r="H30" s="41"/>
    </row>
    <row r="31" spans="1:11" x14ac:dyDescent="0.25">
      <c r="A31" s="177" t="s">
        <v>136</v>
      </c>
      <c r="B31" s="5"/>
      <c r="C31" s="5"/>
      <c r="D31" s="5"/>
      <c r="E31" s="5"/>
      <c r="F31" s="5"/>
      <c r="G31" s="5"/>
      <c r="H31" s="41"/>
    </row>
    <row r="32" spans="1:11" x14ac:dyDescent="0.25">
      <c r="A32" s="177" t="s">
        <v>131</v>
      </c>
      <c r="B32" s="5"/>
      <c r="C32" s="5"/>
      <c r="D32" s="5"/>
      <c r="E32" s="5"/>
      <c r="F32" s="5"/>
      <c r="G32" s="5"/>
      <c r="H32" s="41"/>
    </row>
    <row r="33" spans="1:8" x14ac:dyDescent="0.25">
      <c r="A33" s="177" t="s">
        <v>137</v>
      </c>
      <c r="B33" s="5"/>
      <c r="C33" s="5"/>
      <c r="D33" s="5"/>
      <c r="E33" s="5"/>
      <c r="F33" s="5"/>
      <c r="G33" s="5"/>
      <c r="H33" s="41"/>
    </row>
    <row r="34" spans="1:8" ht="15.75" thickBot="1" x14ac:dyDescent="0.3">
      <c r="A34" s="178" t="s">
        <v>132</v>
      </c>
      <c r="B34" s="179"/>
      <c r="C34" s="179"/>
      <c r="D34" s="179"/>
      <c r="E34" s="179"/>
      <c r="F34" s="179"/>
      <c r="G34" s="179"/>
      <c r="H34" s="42"/>
    </row>
    <row r="35" spans="1:8" x14ac:dyDescent="0.25">
      <c r="A35" s="180" t="s">
        <v>141</v>
      </c>
      <c r="B35" s="181" t="e">
        <f>AVERAGE(B24:B34)</f>
        <v>#DIV/0!</v>
      </c>
      <c r="C35" s="181"/>
      <c r="D35" s="181"/>
      <c r="E35" s="181"/>
      <c r="F35" s="181"/>
      <c r="G35" s="181"/>
      <c r="H35" s="182"/>
    </row>
    <row r="36" spans="1:8" x14ac:dyDescent="0.25">
      <c r="A36" s="183" t="s">
        <v>142</v>
      </c>
      <c r="B36" s="184" t="e">
        <f>QUARTILE(B24:B34,1)</f>
        <v>#NUM!</v>
      </c>
      <c r="C36" s="184"/>
      <c r="D36" s="184"/>
      <c r="E36" s="184"/>
      <c r="F36" s="184"/>
      <c r="G36" s="184"/>
      <c r="H36" s="185"/>
    </row>
    <row r="37" spans="1:8" x14ac:dyDescent="0.25">
      <c r="A37" s="183" t="s">
        <v>144</v>
      </c>
      <c r="B37" s="184" t="e">
        <f>QUARTILE(B24:B34,3)</f>
        <v>#NUM!</v>
      </c>
      <c r="C37" s="184"/>
      <c r="D37" s="184"/>
      <c r="E37" s="184"/>
      <c r="F37" s="184"/>
      <c r="G37" s="184"/>
      <c r="H37" s="185"/>
    </row>
    <row r="38" spans="1:8" ht="15.75" thickBot="1" x14ac:dyDescent="0.3">
      <c r="A38" s="186" t="s">
        <v>143</v>
      </c>
      <c r="B38" s="187" t="e">
        <f>B37-B36</f>
        <v>#NUM!</v>
      </c>
      <c r="C38" s="187"/>
      <c r="D38" s="187"/>
      <c r="E38" s="187"/>
      <c r="F38" s="187"/>
      <c r="G38" s="187"/>
      <c r="H38" s="188"/>
    </row>
    <row r="39" spans="1:8" ht="15.75" thickBot="1" x14ac:dyDescent="0.3"/>
    <row r="40" spans="1:8" ht="26.25" thickBot="1" x14ac:dyDescent="0.3">
      <c r="A40" s="173" t="s">
        <v>149</v>
      </c>
      <c r="B40" s="204" t="s">
        <v>138</v>
      </c>
      <c r="C40" s="205"/>
      <c r="D40" s="206" t="s">
        <v>139</v>
      </c>
      <c r="E40" s="207"/>
    </row>
    <row r="41" spans="1:8" ht="45.75" thickBot="1" x14ac:dyDescent="0.3">
      <c r="A41" s="190" t="s">
        <v>150</v>
      </c>
      <c r="B41" s="191" t="s">
        <v>151</v>
      </c>
      <c r="C41" s="191" t="s">
        <v>152</v>
      </c>
      <c r="D41" s="195" t="s">
        <v>151</v>
      </c>
      <c r="E41" s="196" t="s">
        <v>152</v>
      </c>
    </row>
    <row r="42" spans="1:8" x14ac:dyDescent="0.25">
      <c r="A42" s="189" t="s">
        <v>127</v>
      </c>
      <c r="B42" s="192"/>
      <c r="C42" s="192"/>
      <c r="D42" s="197"/>
      <c r="E42" s="198"/>
    </row>
    <row r="43" spans="1:8" x14ac:dyDescent="0.25">
      <c r="A43" s="177" t="s">
        <v>133</v>
      </c>
      <c r="B43" s="193"/>
      <c r="C43" s="193"/>
      <c r="D43" s="65"/>
      <c r="E43" s="199"/>
    </row>
    <row r="44" spans="1:8" x14ac:dyDescent="0.25">
      <c r="A44" s="177" t="s">
        <v>128</v>
      </c>
      <c r="B44" s="193"/>
      <c r="C44" s="193"/>
      <c r="D44" s="65"/>
      <c r="E44" s="199"/>
    </row>
    <row r="45" spans="1:8" x14ac:dyDescent="0.25">
      <c r="A45" s="177" t="s">
        <v>134</v>
      </c>
      <c r="B45" s="193"/>
      <c r="C45" s="193"/>
      <c r="D45" s="65"/>
      <c r="E45" s="199"/>
    </row>
    <row r="46" spans="1:8" x14ac:dyDescent="0.25">
      <c r="A46" s="177" t="s">
        <v>129</v>
      </c>
      <c r="B46" s="193"/>
      <c r="C46" s="193"/>
      <c r="D46" s="65"/>
      <c r="E46" s="199"/>
    </row>
    <row r="47" spans="1:8" x14ac:dyDescent="0.25">
      <c r="A47" s="177" t="s">
        <v>135</v>
      </c>
      <c r="B47" s="193"/>
      <c r="C47" s="193"/>
      <c r="D47" s="65"/>
      <c r="E47" s="199"/>
    </row>
    <row r="48" spans="1:8" x14ac:dyDescent="0.25">
      <c r="A48" s="177" t="s">
        <v>130</v>
      </c>
      <c r="B48" s="193"/>
      <c r="C48" s="193"/>
      <c r="D48" s="65"/>
      <c r="E48" s="199"/>
    </row>
    <row r="49" spans="1:5" x14ac:dyDescent="0.25">
      <c r="A49" s="177" t="s">
        <v>136</v>
      </c>
      <c r="B49" s="193"/>
      <c r="C49" s="193"/>
      <c r="D49" s="65"/>
      <c r="E49" s="199"/>
    </row>
    <row r="50" spans="1:5" x14ac:dyDescent="0.25">
      <c r="A50" s="177" t="s">
        <v>131</v>
      </c>
      <c r="B50" s="193"/>
      <c r="C50" s="193"/>
      <c r="D50" s="65"/>
      <c r="E50" s="199"/>
    </row>
    <row r="51" spans="1:5" x14ac:dyDescent="0.25">
      <c r="A51" s="177" t="s">
        <v>137</v>
      </c>
      <c r="B51" s="193"/>
      <c r="C51" s="193"/>
      <c r="D51" s="65"/>
      <c r="E51" s="199"/>
    </row>
    <row r="52" spans="1:5" ht="15.75" thickBot="1" x14ac:dyDescent="0.3">
      <c r="A52" s="178" t="s">
        <v>132</v>
      </c>
      <c r="B52" s="194"/>
      <c r="C52" s="194"/>
      <c r="D52" s="67"/>
      <c r="E52" s="200"/>
    </row>
  </sheetData>
  <mergeCells count="2">
    <mergeCell ref="B40:C40"/>
    <mergeCell ref="D40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 Polar Analysis</vt:lpstr>
      <vt:lpstr>Questionnaire Totals</vt:lpstr>
      <vt:lpstr>Questionnaire DETAILED</vt:lpstr>
      <vt:lpstr>Sediment data</vt:lpstr>
      <vt:lpstr>Transect data</vt:lpstr>
      <vt:lpstr>Groyne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St Mary's</cp:lastModifiedBy>
  <dcterms:created xsi:type="dcterms:W3CDTF">2014-03-31T07:19:04Z</dcterms:created>
  <dcterms:modified xsi:type="dcterms:W3CDTF">2014-04-01T15:54:37Z</dcterms:modified>
</cp:coreProperties>
</file>